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motero\Documents\VIOLENCIA MUJER\2021\1º T\"/>
    </mc:Choice>
  </mc:AlternateContent>
  <xr:revisionPtr revIDLastSave="0" documentId="13_ncr:1_{3279944A-4FE8-4FF6-8BDB-94DAAD3A1C0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Proc Primera Instancia" sheetId="2" r:id="rId2"/>
    <sheet name="Renuncias" sheetId="3" r:id="rId3"/>
    <sheet name="Recursos" sheetId="4" r:id="rId4"/>
    <sheet name="Personas Enjuiciadas" sheetId="5" r:id="rId5"/>
    <sheet name="% Condenados" sheetId="6" r:id="rId6"/>
    <sheet name="Terminación 1ª Instancia" sheetId="7" r:id="rId7"/>
    <sheet name="Terminación Recursos" sheetId="8" r:id="rId8"/>
    <sheet name="% Terminación Recursos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3" l="1"/>
  <c r="D28" i="3"/>
  <c r="E28" i="3"/>
  <c r="E28" i="7"/>
  <c r="M28" i="7"/>
  <c r="U28" i="7"/>
  <c r="C28" i="7" l="1"/>
  <c r="S28" i="7"/>
  <c r="K28" i="7"/>
  <c r="P28" i="8"/>
  <c r="H28" i="8"/>
  <c r="S28" i="8"/>
  <c r="K28" i="8"/>
  <c r="R28" i="7"/>
  <c r="J28" i="7"/>
  <c r="Q28" i="7"/>
  <c r="I28" i="7"/>
  <c r="Q28" i="8"/>
  <c r="I28" i="8"/>
  <c r="H28" i="7"/>
  <c r="O28" i="7"/>
  <c r="G28" i="7"/>
  <c r="C28" i="8"/>
  <c r="O28" i="8"/>
  <c r="G28" i="8"/>
  <c r="P28" i="7"/>
  <c r="V28" i="7"/>
  <c r="N28" i="7"/>
  <c r="F28" i="7"/>
  <c r="V28" i="8"/>
  <c r="N28" i="8"/>
  <c r="F28" i="8"/>
  <c r="R28" i="8"/>
  <c r="J28" i="8"/>
  <c r="U28" i="8"/>
  <c r="M28" i="8"/>
  <c r="E28" i="8"/>
  <c r="T28" i="7"/>
  <c r="L28" i="7"/>
  <c r="D28" i="7"/>
  <c r="T28" i="8"/>
  <c r="L28" i="8"/>
  <c r="D28" i="8"/>
  <c r="N28" i="4"/>
  <c r="M28" i="4"/>
  <c r="L28" i="4"/>
  <c r="K28" i="4"/>
  <c r="I28" i="4"/>
  <c r="H28" i="4"/>
  <c r="G28" i="4"/>
  <c r="F28" i="4"/>
  <c r="E28" i="4"/>
  <c r="D28" i="4"/>
  <c r="C28" i="4"/>
  <c r="I28" i="2" l="1"/>
  <c r="Q28" i="2"/>
  <c r="J28" i="5"/>
  <c r="J28" i="2"/>
  <c r="R28" i="2"/>
  <c r="C28" i="5"/>
  <c r="K28" i="5"/>
  <c r="Q28" i="5"/>
  <c r="C28" i="2"/>
  <c r="K28" i="2"/>
  <c r="D28" i="5"/>
  <c r="L28" i="5"/>
  <c r="D28" i="2"/>
  <c r="L28" i="2"/>
  <c r="E28" i="5"/>
  <c r="M28" i="5"/>
  <c r="E28" i="2"/>
  <c r="M28" i="2"/>
  <c r="J28" i="4"/>
  <c r="F28" i="5"/>
  <c r="N28" i="5"/>
  <c r="F28" i="2"/>
  <c r="N28" i="2"/>
  <c r="G28" i="5"/>
  <c r="O28" i="5"/>
  <c r="G28" i="2"/>
  <c r="O28" i="2"/>
  <c r="H28" i="5"/>
  <c r="P28" i="5"/>
  <c r="H28" i="2"/>
  <c r="P28" i="2"/>
  <c r="I28" i="5"/>
  <c r="H28" i="9"/>
  <c r="G28" i="9"/>
  <c r="F28" i="9"/>
  <c r="E28" i="9"/>
  <c r="D28" i="9"/>
  <c r="C28" i="9"/>
  <c r="H27" i="9"/>
  <c r="G27" i="9"/>
  <c r="F27" i="9"/>
  <c r="E27" i="9"/>
  <c r="D27" i="9"/>
  <c r="C27" i="9"/>
  <c r="H26" i="9"/>
  <c r="G26" i="9"/>
  <c r="F26" i="9"/>
  <c r="E26" i="9"/>
  <c r="D26" i="9"/>
  <c r="C26" i="9"/>
  <c r="H25" i="9"/>
  <c r="G25" i="9"/>
  <c r="F25" i="9"/>
  <c r="E25" i="9"/>
  <c r="D25" i="9"/>
  <c r="C25" i="9"/>
  <c r="H24" i="9"/>
  <c r="G24" i="9"/>
  <c r="F24" i="9"/>
  <c r="E24" i="9"/>
  <c r="D24" i="9"/>
  <c r="C24" i="9"/>
  <c r="H23" i="9"/>
  <c r="G23" i="9"/>
  <c r="F23" i="9"/>
  <c r="E23" i="9"/>
  <c r="D23" i="9"/>
  <c r="C23" i="9"/>
  <c r="H22" i="9"/>
  <c r="G22" i="9"/>
  <c r="F22" i="9"/>
  <c r="E22" i="9"/>
  <c r="D22" i="9"/>
  <c r="C22" i="9"/>
  <c r="H21" i="9"/>
  <c r="G21" i="9"/>
  <c r="F21" i="9"/>
  <c r="E21" i="9"/>
  <c r="D21" i="9"/>
  <c r="C21" i="9"/>
  <c r="H20" i="9"/>
  <c r="G20" i="9"/>
  <c r="F20" i="9"/>
  <c r="E20" i="9"/>
  <c r="D20" i="9"/>
  <c r="C20" i="9"/>
  <c r="H19" i="9"/>
  <c r="G19" i="9"/>
  <c r="F19" i="9"/>
  <c r="E19" i="9"/>
  <c r="D19" i="9"/>
  <c r="C19" i="9"/>
  <c r="H18" i="9"/>
  <c r="G18" i="9"/>
  <c r="F18" i="9"/>
  <c r="E18" i="9"/>
  <c r="D18" i="9"/>
  <c r="C18" i="9"/>
  <c r="H17" i="9"/>
  <c r="G17" i="9"/>
  <c r="F17" i="9"/>
  <c r="E17" i="9"/>
  <c r="D17" i="9"/>
  <c r="C17" i="9"/>
  <c r="H16" i="9"/>
  <c r="G16" i="9"/>
  <c r="F16" i="9"/>
  <c r="E16" i="9"/>
  <c r="D16" i="9"/>
  <c r="C16" i="9"/>
  <c r="H15" i="9"/>
  <c r="G15" i="9"/>
  <c r="F15" i="9"/>
  <c r="E15" i="9"/>
  <c r="D15" i="9"/>
  <c r="C15" i="9"/>
  <c r="H14" i="9"/>
  <c r="G14" i="9"/>
  <c r="F14" i="9"/>
  <c r="E14" i="9"/>
  <c r="D14" i="9"/>
  <c r="C14" i="9"/>
  <c r="H13" i="9"/>
  <c r="G13" i="9"/>
  <c r="F13" i="9"/>
  <c r="E13" i="9"/>
  <c r="D13" i="9"/>
  <c r="C13" i="9"/>
  <c r="H12" i="9"/>
  <c r="G12" i="9"/>
  <c r="F12" i="9"/>
  <c r="E12" i="9"/>
  <c r="D12" i="9"/>
  <c r="C12" i="9"/>
  <c r="H11" i="9"/>
  <c r="G11" i="9"/>
  <c r="F11" i="9"/>
  <c r="E11" i="9"/>
  <c r="D11" i="9"/>
  <c r="C11" i="9"/>
  <c r="C12" i="6"/>
  <c r="D12" i="6"/>
  <c r="E12" i="6"/>
  <c r="C13" i="6"/>
  <c r="D13" i="6"/>
  <c r="E13" i="6"/>
  <c r="C14" i="6"/>
  <c r="D14" i="6"/>
  <c r="E14" i="6"/>
  <c r="C15" i="6"/>
  <c r="D15" i="6"/>
  <c r="E15" i="6"/>
  <c r="C16" i="6"/>
  <c r="D16" i="6"/>
  <c r="E16" i="6"/>
  <c r="C17" i="6"/>
  <c r="D17" i="6"/>
  <c r="E17" i="6"/>
  <c r="C18" i="6"/>
  <c r="D18" i="6"/>
  <c r="E18" i="6"/>
  <c r="C19" i="6"/>
  <c r="D19" i="6"/>
  <c r="E19" i="6"/>
  <c r="C20" i="6"/>
  <c r="D20" i="6"/>
  <c r="E20" i="6"/>
  <c r="C21" i="6"/>
  <c r="D21" i="6"/>
  <c r="E21" i="6"/>
  <c r="C22" i="6"/>
  <c r="D22" i="6"/>
  <c r="E22" i="6"/>
  <c r="C23" i="6"/>
  <c r="D23" i="6"/>
  <c r="E23" i="6"/>
  <c r="C24" i="6"/>
  <c r="D24" i="6"/>
  <c r="E24" i="6"/>
  <c r="C25" i="6"/>
  <c r="D25" i="6"/>
  <c r="E25" i="6"/>
  <c r="C26" i="6"/>
  <c r="D26" i="6"/>
  <c r="E26" i="6"/>
  <c r="C27" i="6"/>
  <c r="D27" i="6"/>
  <c r="E27" i="6"/>
  <c r="E11" i="6"/>
  <c r="D11" i="6"/>
  <c r="C11" i="6"/>
  <c r="E28" i="6" l="1"/>
  <c r="C28" i="6"/>
  <c r="D28" i="6"/>
</calcChain>
</file>

<file path=xl/sharedStrings.xml><?xml version="1.0" encoding="utf-8"?>
<sst xmlns="http://schemas.openxmlformats.org/spreadsheetml/2006/main" count="285" uniqueCount="73">
  <si>
    <t>Procesos en  Primera Instancia</t>
  </si>
  <si>
    <t>Renuncias(La víctima se acoge a la dispensa a declarar)</t>
  </si>
  <si>
    <t>Recursos</t>
  </si>
  <si>
    <t>Personas enjuiciadas</t>
  </si>
  <si>
    <t>Porcentaje de Condenados</t>
  </si>
  <si>
    <t>Terminación en Primera Instancia</t>
  </si>
  <si>
    <t>Terminación Recursos</t>
  </si>
  <si>
    <t>Porcentaje de estimación de los Recursos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</si>
  <si>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</si>
  <si>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</si>
  <si>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</si>
  <si>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</si>
  <si>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</si>
  <si>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</si>
  <si>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</si>
  <si>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</si>
  <si>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</si>
  <si>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</si>
  <si>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</si>
  <si>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</si>
  <si>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</si>
  <si>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</si>
  <si>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</si>
  <si>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</si>
  <si>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</si>
  <si>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</si>
  <si>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>Total procesos en primera instancia</t>
  </si>
  <si>
    <t>Sumarios</t>
  </si>
  <si>
    <t>Procedimientos abreviados</t>
  </si>
  <si>
    <t>Jurado</t>
  </si>
  <si>
    <t>Registrados</t>
  </si>
  <si>
    <t>Reabiertos o reiniciados</t>
  </si>
  <si>
    <t>Resueltos</t>
  </si>
  <si>
    <t>Pendientes al finalizar</t>
  </si>
  <si>
    <t>Renuncias por españolas</t>
  </si>
  <si>
    <t>Renuncias por extranjeras</t>
  </si>
  <si>
    <t>Por españolas</t>
  </si>
  <si>
    <t>Por extranjeras</t>
  </si>
  <si>
    <t>Total</t>
  </si>
  <si>
    <t>Total de recursos</t>
  </si>
  <si>
    <t>Procedimientos Abreviados</t>
  </si>
  <si>
    <t xml:space="preserve">Juicios de faltas </t>
  </si>
  <si>
    <t>Delitos Leves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</si>
  <si>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</si>
  <si>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</si>
  <si>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</si>
  <si>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</si>
  <si>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</si>
  <si>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</si>
  <si>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</si>
  <si>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</si>
  <si>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Condenas</t>
  </si>
  <si>
    <t>Sentencia condenatoria</t>
  </si>
  <si>
    <t>Sentencia absolutoria</t>
  </si>
  <si>
    <t>Sobreseimiento Libre</t>
  </si>
  <si>
    <t>Sobreseimiento Provisional</t>
  </si>
  <si>
    <t>Por otras</t>
  </si>
  <si>
    <t>Contra sentencias de procedimientos abreviados</t>
  </si>
  <si>
    <t>Contra sentencias de juicios de faltas</t>
  </si>
  <si>
    <t>Contra sentencias de delitos leves</t>
  </si>
  <si>
    <t xml:space="preserve">Estimatoria </t>
  </si>
  <si>
    <t>Desestimatoria</t>
  </si>
  <si>
    <t>Desestim. Sentencia condenatoria</t>
  </si>
  <si>
    <t>Por otras causas</t>
  </si>
  <si>
    <t>Porcentaje de estimación de recursos en procedimientos abreviados</t>
  </si>
  <si>
    <t>Porcentaje de estimación de recursos en juicios de faltas</t>
  </si>
  <si>
    <t>Porcentaje de estimación de recursos en delitos leves</t>
  </si>
  <si>
    <t>Contra sentencias condenatorias</t>
  </si>
  <si>
    <t>Contra sentencias absolutorias</t>
  </si>
  <si>
    <t>Renuncias (Casos en los que la victima  se acoge a la dispensa a la obligación de declarar como testigo. Art.416 L.E.CRIM.)</t>
  </si>
  <si>
    <t>Varones</t>
  </si>
  <si>
    <t>Mujeres</t>
  </si>
  <si>
    <t xml:space="preserve"> Procedimientos Jurado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</si>
</sst>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3" fontId="4" fillId="0" borderId="2" xfId="0" applyNumberFormat="1" applyFont="1" applyBorder="1" applyAlignment="1">
      <alignment vertical="center"/>
    </xf>
    <xf numFmtId="3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4" fillId="0" borderId="2" xfId="0" applyNumberFormat="1" applyFont="1" applyBorder="1" applyAlignment="1">
      <alignment horizontal="right" vertical="center"/>
    </xf>
    <xf numFmtId="3" fontId="0" fillId="0" borderId="0" xfId="0" applyNumberFormat="1"/>
    <xf numFmtId="0" fontId="2" fillId="0" borderId="0" xfId="1" applyFont="1" applyFill="1" applyAlignment="1">
      <alignment horizontal="left" vertical="center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16</xdr:col>
      <xdr:colOff>295275</xdr:colOff>
      <xdr:row>9</xdr:row>
      <xdr:rowOff>28575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575" y="0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AUDIENCIAS PROVINCIALES POR TSJ/PROCESOS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57150</xdr:colOff>
      <xdr:row>11</xdr:row>
      <xdr:rowOff>19050</xdr:rowOff>
    </xdr:from>
    <xdr:to>
      <xdr:col>16</xdr:col>
      <xdr:colOff>209550</xdr:colOff>
      <xdr:row>13</xdr:row>
      <xdr:rowOff>85725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7150" y="1800225"/>
          <a:ext cx="1356360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2021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152400</xdr:colOff>
      <xdr:row>0</xdr:row>
      <xdr:rowOff>123825</xdr:rowOff>
    </xdr:from>
    <xdr:to>
      <xdr:col>1</xdr:col>
      <xdr:colOff>414730</xdr:colOff>
      <xdr:row>8</xdr:row>
      <xdr:rowOff>114301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52400" y="123825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152400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0"/>
          <a:ext cx="12430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9525</xdr:colOff>
      <xdr:row>4</xdr:row>
      <xdr:rowOff>28575</xdr:rowOff>
    </xdr:from>
    <xdr:to>
      <xdr:col>12</xdr:col>
      <xdr:colOff>142875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5" y="514350"/>
          <a:ext cx="1241107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PROCESOS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 PRIMERA INSTANCIA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514350</xdr:colOff>
      <xdr:row>2</xdr:row>
      <xdr:rowOff>28575</xdr:rowOff>
    </xdr:from>
    <xdr:to>
      <xdr:col>13</xdr:col>
      <xdr:colOff>361950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630275" y="19050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66675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8200" y="0"/>
          <a:ext cx="12296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82601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47725" y="514350"/>
          <a:ext cx="1230317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RENUNCIAS</a:t>
          </a:r>
        </a:p>
      </xdr:txBody>
    </xdr:sp>
    <xdr:clientData/>
  </xdr:twoCellAnchor>
  <xdr:twoCellAnchor>
    <xdr:from>
      <xdr:col>10</xdr:col>
      <xdr:colOff>542925</xdr:colOff>
      <xdr:row>1</xdr:row>
      <xdr:rowOff>152400</xdr:rowOff>
    </xdr:from>
    <xdr:to>
      <xdr:col>11</xdr:col>
      <xdr:colOff>390525</xdr:colOff>
      <xdr:row>5</xdr:row>
      <xdr:rowOff>47625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611225" y="31432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361950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38200" y="0"/>
          <a:ext cx="124206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377699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47726" y="514350"/>
          <a:ext cx="12426823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</a:p>
      </xdr:txBody>
    </xdr:sp>
    <xdr:clientData/>
  </xdr:twoCellAnchor>
  <xdr:twoCellAnchor>
    <xdr:from>
      <xdr:col>12</xdr:col>
      <xdr:colOff>666750</xdr:colOff>
      <xdr:row>2</xdr:row>
      <xdr:rowOff>19050</xdr:rowOff>
    </xdr:from>
    <xdr:to>
      <xdr:col>13</xdr:col>
      <xdr:colOff>495300</xdr:colOff>
      <xdr:row>5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3563600" y="1809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14</xdr:col>
      <xdr:colOff>352426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838201" y="0"/>
          <a:ext cx="126111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14</xdr:col>
      <xdr:colOff>367935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847725" y="514350"/>
          <a:ext cx="1261708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PERSONAS ENJUICIADAS</a:t>
          </a:r>
        </a:p>
      </xdr:txBody>
    </xdr:sp>
    <xdr:clientData/>
  </xdr:twoCellAnchor>
  <xdr:twoCellAnchor>
    <xdr:from>
      <xdr:col>14</xdr:col>
      <xdr:colOff>666750</xdr:colOff>
      <xdr:row>2</xdr:row>
      <xdr:rowOff>66675</xdr:rowOff>
    </xdr:from>
    <xdr:to>
      <xdr:col>15</xdr:col>
      <xdr:colOff>409575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3763625" y="22860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657225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838200" y="161925"/>
          <a:ext cx="124110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11</xdr:col>
      <xdr:colOff>673710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847724" y="676275"/>
          <a:ext cx="1241803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PORCENTAJE DE CONDENAS</a:t>
          </a:r>
        </a:p>
      </xdr:txBody>
    </xdr:sp>
    <xdr:clientData/>
  </xdr:twoCellAnchor>
  <xdr:twoCellAnchor>
    <xdr:from>
      <xdr:col>12</xdr:col>
      <xdr:colOff>219075</xdr:colOff>
      <xdr:row>2</xdr:row>
      <xdr:rowOff>57150</xdr:rowOff>
    </xdr:from>
    <xdr:to>
      <xdr:col>13</xdr:col>
      <xdr:colOff>85725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3649325" y="38100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790575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838201" y="161925"/>
          <a:ext cx="129635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11</xdr:col>
      <xdr:colOff>804887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847725" y="676275"/>
          <a:ext cx="1296831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FORMAS DE TERMINACIÓN PROCESOS PRIMERA INSTANCIA</a:t>
          </a:r>
        </a:p>
      </xdr:txBody>
    </xdr:sp>
    <xdr:clientData/>
  </xdr:twoCellAnchor>
  <xdr:twoCellAnchor>
    <xdr:from>
      <xdr:col>12</xdr:col>
      <xdr:colOff>238126</xdr:colOff>
      <xdr:row>2</xdr:row>
      <xdr:rowOff>66675</xdr:rowOff>
    </xdr:from>
    <xdr:to>
      <xdr:col>12</xdr:col>
      <xdr:colOff>962026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4058901" y="39052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1085850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838201" y="161925"/>
          <a:ext cx="129063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13</xdr:col>
      <xdr:colOff>6125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847725" y="676275"/>
          <a:ext cx="1291250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FORMAS DE TERMINACIÓN RECURSOS</a:t>
          </a:r>
        </a:p>
      </xdr:txBody>
    </xdr:sp>
    <xdr:clientData/>
  </xdr:twoCellAnchor>
  <xdr:twoCellAnchor>
    <xdr:from>
      <xdr:col>13</xdr:col>
      <xdr:colOff>314326</xdr:colOff>
      <xdr:row>2</xdr:row>
      <xdr:rowOff>9525</xdr:rowOff>
    </xdr:from>
    <xdr:to>
      <xdr:col>14</xdr:col>
      <xdr:colOff>85726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4068426" y="3333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838199</xdr:colOff>
      <xdr:row>1</xdr:row>
      <xdr:rowOff>0</xdr:rowOff>
    </xdr:from>
    <xdr:to>
      <xdr:col>9</xdr:col>
      <xdr:colOff>638175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838199" y="161925"/>
          <a:ext cx="12458701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654040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847726" y="676275"/>
          <a:ext cx="1246503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PORCENTAJES DE ESTIMACIÓN EN LOS RECURSOS</a:t>
          </a:r>
        </a:p>
      </xdr:txBody>
    </xdr:sp>
    <xdr:clientData/>
  </xdr:twoCellAnchor>
  <xdr:twoCellAnchor>
    <xdr:from>
      <xdr:col>10</xdr:col>
      <xdr:colOff>85726</xdr:colOff>
      <xdr:row>2</xdr:row>
      <xdr:rowOff>66675</xdr:rowOff>
    </xdr:from>
    <xdr:to>
      <xdr:col>10</xdr:col>
      <xdr:colOff>771526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3582651" y="39052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8:G25"/>
  <sheetViews>
    <sheetView tabSelected="1" workbookViewId="0"/>
  </sheetViews>
  <sheetFormatPr baseColWidth="10" defaultRowHeight="12.75" x14ac:dyDescent="0.2"/>
  <sheetData>
    <row r="18" spans="2:7" ht="14.25" x14ac:dyDescent="0.2">
      <c r="B18" s="12" t="s">
        <v>0</v>
      </c>
      <c r="C18" s="12"/>
      <c r="D18" s="12"/>
    </row>
    <row r="19" spans="2:7" ht="14.25" x14ac:dyDescent="0.2">
      <c r="B19" s="12" t="s">
        <v>1</v>
      </c>
      <c r="C19" s="12"/>
      <c r="D19" s="12"/>
      <c r="E19" s="12"/>
      <c r="F19" s="12"/>
      <c r="G19" s="12"/>
    </row>
    <row r="20" spans="2:7" ht="14.25" x14ac:dyDescent="0.2">
      <c r="B20" s="12" t="s">
        <v>2</v>
      </c>
      <c r="C20" s="12"/>
      <c r="D20" s="12"/>
      <c r="E20" s="12"/>
      <c r="F20" s="12"/>
      <c r="G20" s="12"/>
    </row>
    <row r="21" spans="2:7" ht="14.25" x14ac:dyDescent="0.2">
      <c r="B21" s="12" t="s">
        <v>3</v>
      </c>
      <c r="C21" s="12"/>
      <c r="D21" s="12"/>
      <c r="E21" s="12"/>
      <c r="F21" s="12"/>
      <c r="G21" s="12"/>
    </row>
    <row r="22" spans="2:7" ht="14.25" x14ac:dyDescent="0.2">
      <c r="B22" s="12" t="s">
        <v>4</v>
      </c>
      <c r="C22" s="12"/>
      <c r="D22" s="12"/>
      <c r="E22" s="12"/>
      <c r="F22" s="12"/>
      <c r="G22" s="12"/>
    </row>
    <row r="23" spans="2:7" ht="14.25" x14ac:dyDescent="0.2">
      <c r="B23" s="12" t="s">
        <v>5</v>
      </c>
      <c r="C23" s="12"/>
      <c r="D23" s="12"/>
      <c r="E23" s="12"/>
      <c r="F23" s="12"/>
      <c r="G23" s="12"/>
    </row>
    <row r="24" spans="2:7" ht="14.25" x14ac:dyDescent="0.2">
      <c r="B24" s="12" t="s">
        <v>6</v>
      </c>
      <c r="C24" s="12"/>
      <c r="D24" s="12"/>
      <c r="E24" s="12"/>
      <c r="F24" s="12"/>
      <c r="G24" s="12"/>
    </row>
    <row r="25" spans="2:7" ht="14.25" x14ac:dyDescent="0.2">
      <c r="B25" s="12" t="s">
        <v>7</v>
      </c>
      <c r="C25" s="12"/>
      <c r="D25" s="12"/>
      <c r="E25" s="12"/>
      <c r="F25" s="12"/>
      <c r="G25" s="12"/>
    </row>
  </sheetData>
  <mergeCells count="8">
    <mergeCell ref="B23:G23"/>
    <mergeCell ref="B24:G24"/>
    <mergeCell ref="B25:G25"/>
    <mergeCell ref="B18:D18"/>
    <mergeCell ref="B19:G19"/>
    <mergeCell ref="B20:G20"/>
    <mergeCell ref="B21:G21"/>
    <mergeCell ref="B22:G22"/>
  </mergeCells>
  <hyperlinks>
    <hyperlink ref="B18" location="'Proc Primera Instancia'!A1" display="Procesos en  Primera Instancia" xr:uid="{00000000-0004-0000-0000-000000000000}"/>
    <hyperlink ref="B19" location="Renuncias!A1" display="Renuncias(La víctima se acoge a la dispensa a declarar)" xr:uid="{00000000-0004-0000-0000-000001000000}"/>
    <hyperlink ref="B20" location="Recursos!A1" display="Recursos" xr:uid="{00000000-0004-0000-0000-000002000000}"/>
    <hyperlink ref="B21" location="'Personas Enjuiciadas'!A1" display="Personas enjuiciadas" xr:uid="{00000000-0004-0000-0000-000003000000}"/>
    <hyperlink ref="B22" location="'% Condenados'!A1" display="Porcentaje de Condenados" xr:uid="{00000000-0004-0000-0000-000004000000}"/>
    <hyperlink ref="B23" location="'Terminación 1ª Instancia'!A1" display="Terminación en Primera Instancia" xr:uid="{00000000-0004-0000-0000-000005000000}"/>
    <hyperlink ref="B24" location="'Terminación Recursos'!A1" display="Terminación Recursos" xr:uid="{00000000-0004-0000-0000-000006000000}"/>
    <hyperlink ref="B25" location="'% Terminación Recursos'!A1" display="Porcentaje de estimación de los Recursos" xr:uid="{00000000-0004-0000-0000-000007000000}"/>
    <hyperlink ref="B18:D18" location="'Proc Primera Instancia'!A1" display="Procesos en  Primera Instancia" xr:uid="{00000000-0004-0000-0000-000008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R29"/>
  <sheetViews>
    <sheetView workbookViewId="0"/>
  </sheetViews>
  <sheetFormatPr baseColWidth="10" defaultRowHeight="12.75" x14ac:dyDescent="0.2"/>
  <cols>
    <col min="2" max="2" width="26.375" customWidth="1"/>
    <col min="3" max="3" width="13.375" bestFit="1" customWidth="1"/>
    <col min="4" max="4" width="14.125" bestFit="1" customWidth="1"/>
    <col min="5" max="5" width="11.25" bestFit="1" customWidth="1"/>
    <col min="6" max="6" width="14.875" bestFit="1" customWidth="1"/>
    <col min="7" max="7" width="13.375" bestFit="1" customWidth="1"/>
    <col min="8" max="8" width="14.125" bestFit="1" customWidth="1"/>
    <col min="9" max="9" width="11.25" bestFit="1" customWidth="1"/>
    <col min="10" max="10" width="14.875" bestFit="1" customWidth="1"/>
    <col min="11" max="11" width="13.375" bestFit="1" customWidth="1"/>
    <col min="12" max="12" width="14.125" bestFit="1" customWidth="1"/>
    <col min="13" max="13" width="11.25" bestFit="1" customWidth="1"/>
    <col min="14" max="14" width="14.875" bestFit="1" customWidth="1"/>
    <col min="15" max="15" width="13.375" bestFit="1" customWidth="1"/>
    <col min="16" max="16" width="14.125" bestFit="1" customWidth="1"/>
    <col min="17" max="17" width="11.25" bestFit="1" customWidth="1"/>
    <col min="18" max="18" width="14.875" bestFit="1" customWidth="1"/>
    <col min="19" max="19" width="12" customWidth="1"/>
  </cols>
  <sheetData>
    <row r="9" spans="2:18" ht="44.25" customHeight="1" thickBot="1" x14ac:dyDescent="0.25">
      <c r="C9" s="13" t="s">
        <v>26</v>
      </c>
      <c r="D9" s="13"/>
      <c r="E9" s="13"/>
      <c r="F9" s="14"/>
      <c r="G9" s="13" t="s">
        <v>27</v>
      </c>
      <c r="H9" s="13"/>
      <c r="I9" s="13"/>
      <c r="J9" s="14"/>
      <c r="K9" s="13" t="s">
        <v>28</v>
      </c>
      <c r="L9" s="13"/>
      <c r="M9" s="13"/>
      <c r="N9" s="14"/>
      <c r="O9" s="13" t="s">
        <v>29</v>
      </c>
      <c r="P9" s="13"/>
      <c r="Q9" s="13"/>
      <c r="R9" s="14"/>
    </row>
    <row r="10" spans="2:18" ht="44.25" customHeight="1" thickBot="1" x14ac:dyDescent="0.25">
      <c r="C10" s="6" t="s">
        <v>30</v>
      </c>
      <c r="D10" s="6" t="s">
        <v>31</v>
      </c>
      <c r="E10" s="6" t="s">
        <v>32</v>
      </c>
      <c r="F10" s="6" t="s">
        <v>33</v>
      </c>
      <c r="G10" s="6" t="s">
        <v>30</v>
      </c>
      <c r="H10" s="6" t="s">
        <v>31</v>
      </c>
      <c r="I10" s="6" t="s">
        <v>32</v>
      </c>
      <c r="J10" s="6" t="s">
        <v>33</v>
      </c>
      <c r="K10" s="6" t="s">
        <v>30</v>
      </c>
      <c r="L10" s="6" t="s">
        <v>31</v>
      </c>
      <c r="M10" s="6" t="s">
        <v>32</v>
      </c>
      <c r="N10" s="6" t="s">
        <v>33</v>
      </c>
      <c r="O10" s="6" t="s">
        <v>30</v>
      </c>
      <c r="P10" s="6" t="s">
        <v>31</v>
      </c>
      <c r="Q10" s="6" t="s">
        <v>32</v>
      </c>
      <c r="R10" s="6" t="s">
        <v>33</v>
      </c>
    </row>
    <row r="11" spans="2:18" ht="20.100000000000001" customHeight="1" thickBot="1" x14ac:dyDescent="0.25">
      <c r="B11" s="1" t="s">
        <v>8</v>
      </c>
      <c r="C11" s="7">
        <v>26</v>
      </c>
      <c r="D11" s="7">
        <v>6</v>
      </c>
      <c r="E11" s="7">
        <v>38</v>
      </c>
      <c r="F11" s="7">
        <v>88</v>
      </c>
      <c r="G11" s="7">
        <v>12</v>
      </c>
      <c r="H11" s="7">
        <v>6</v>
      </c>
      <c r="I11" s="7">
        <v>26</v>
      </c>
      <c r="J11" s="7">
        <v>66</v>
      </c>
      <c r="K11" s="7">
        <v>11</v>
      </c>
      <c r="L11" s="7">
        <v>0</v>
      </c>
      <c r="M11" s="7">
        <v>8</v>
      </c>
      <c r="N11" s="7">
        <v>20</v>
      </c>
      <c r="O11" s="7">
        <v>3</v>
      </c>
      <c r="P11" s="7">
        <v>0</v>
      </c>
      <c r="Q11" s="7">
        <v>4</v>
      </c>
      <c r="R11" s="7">
        <v>2</v>
      </c>
    </row>
    <row r="12" spans="2:18" ht="20.100000000000001" customHeight="1" thickBot="1" x14ac:dyDescent="0.25">
      <c r="B12" s="2" t="s">
        <v>9</v>
      </c>
      <c r="C12" s="7">
        <v>3</v>
      </c>
      <c r="D12" s="7">
        <v>0</v>
      </c>
      <c r="E12" s="7">
        <v>0</v>
      </c>
      <c r="F12" s="7">
        <v>4</v>
      </c>
      <c r="G12" s="7">
        <v>3</v>
      </c>
      <c r="H12" s="7">
        <v>0</v>
      </c>
      <c r="I12" s="7">
        <v>0</v>
      </c>
      <c r="J12" s="7">
        <v>4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</row>
    <row r="13" spans="2:18" ht="20.100000000000001" customHeight="1" thickBot="1" x14ac:dyDescent="0.25">
      <c r="B13" s="2" t="s">
        <v>10</v>
      </c>
      <c r="C13" s="7">
        <v>5</v>
      </c>
      <c r="D13" s="7">
        <v>0</v>
      </c>
      <c r="E13" s="7">
        <v>5</v>
      </c>
      <c r="F13" s="7">
        <v>1</v>
      </c>
      <c r="G13" s="7">
        <v>3</v>
      </c>
      <c r="H13" s="7">
        <v>0</v>
      </c>
      <c r="I13" s="7">
        <v>3</v>
      </c>
      <c r="J13" s="7">
        <v>1</v>
      </c>
      <c r="K13" s="7">
        <v>2</v>
      </c>
      <c r="L13" s="7">
        <v>0</v>
      </c>
      <c r="M13" s="7">
        <v>2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</row>
    <row r="14" spans="2:18" ht="20.100000000000001" customHeight="1" thickBot="1" x14ac:dyDescent="0.25">
      <c r="B14" s="2" t="s">
        <v>11</v>
      </c>
      <c r="C14" s="7">
        <v>4</v>
      </c>
      <c r="D14" s="7">
        <v>0</v>
      </c>
      <c r="E14" s="7">
        <v>4</v>
      </c>
      <c r="F14" s="7">
        <v>0</v>
      </c>
      <c r="G14" s="7">
        <v>3</v>
      </c>
      <c r="H14" s="7">
        <v>0</v>
      </c>
      <c r="I14" s="7">
        <v>3</v>
      </c>
      <c r="J14" s="7">
        <v>0</v>
      </c>
      <c r="K14" s="7">
        <v>1</v>
      </c>
      <c r="L14" s="7">
        <v>0</v>
      </c>
      <c r="M14" s="7">
        <v>1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</row>
    <row r="15" spans="2:18" ht="20.100000000000001" customHeight="1" thickBot="1" x14ac:dyDescent="0.25">
      <c r="B15" s="2" t="s">
        <v>12</v>
      </c>
      <c r="C15" s="7">
        <v>5</v>
      </c>
      <c r="D15" s="7">
        <v>0</v>
      </c>
      <c r="E15" s="7">
        <v>2</v>
      </c>
      <c r="F15" s="7">
        <v>12</v>
      </c>
      <c r="G15" s="7">
        <v>3</v>
      </c>
      <c r="H15" s="7">
        <v>0</v>
      </c>
      <c r="I15" s="7">
        <v>2</v>
      </c>
      <c r="J15" s="7">
        <v>10</v>
      </c>
      <c r="K15" s="7">
        <v>2</v>
      </c>
      <c r="L15" s="7">
        <v>0</v>
      </c>
      <c r="M15" s="7">
        <v>0</v>
      </c>
      <c r="N15" s="7">
        <v>2</v>
      </c>
      <c r="O15" s="7">
        <v>0</v>
      </c>
      <c r="P15" s="7">
        <v>0</v>
      </c>
      <c r="Q15" s="7">
        <v>0</v>
      </c>
      <c r="R15" s="7">
        <v>0</v>
      </c>
    </row>
    <row r="16" spans="2:18" ht="20.100000000000001" customHeight="1" thickBot="1" x14ac:dyDescent="0.25">
      <c r="B16" s="2" t="s">
        <v>13</v>
      </c>
      <c r="C16" s="7">
        <v>0</v>
      </c>
      <c r="D16" s="7">
        <v>0</v>
      </c>
      <c r="E16" s="7">
        <v>2</v>
      </c>
      <c r="F16" s="7">
        <v>0</v>
      </c>
      <c r="G16" s="7">
        <v>0</v>
      </c>
      <c r="H16" s="7">
        <v>0</v>
      </c>
      <c r="I16" s="7">
        <v>2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</row>
    <row r="17" spans="2:18" ht="20.100000000000001" customHeight="1" thickBot="1" x14ac:dyDescent="0.25">
      <c r="B17" s="2" t="s">
        <v>14</v>
      </c>
      <c r="C17" s="7">
        <v>1</v>
      </c>
      <c r="D17" s="7">
        <v>0</v>
      </c>
      <c r="E17" s="7">
        <v>5</v>
      </c>
      <c r="F17" s="7">
        <v>6</v>
      </c>
      <c r="G17" s="7">
        <v>1</v>
      </c>
      <c r="H17" s="7">
        <v>0</v>
      </c>
      <c r="I17" s="7">
        <v>4</v>
      </c>
      <c r="J17" s="7">
        <v>5</v>
      </c>
      <c r="K17" s="7">
        <v>0</v>
      </c>
      <c r="L17" s="7">
        <v>0</v>
      </c>
      <c r="M17" s="7">
        <v>0</v>
      </c>
      <c r="N17" s="7">
        <v>1</v>
      </c>
      <c r="O17" s="7">
        <v>0</v>
      </c>
      <c r="P17" s="7">
        <v>0</v>
      </c>
      <c r="Q17" s="7">
        <v>1</v>
      </c>
      <c r="R17" s="7">
        <v>0</v>
      </c>
    </row>
    <row r="18" spans="2:18" ht="20.100000000000001" customHeight="1" thickBot="1" x14ac:dyDescent="0.25">
      <c r="B18" s="2" t="s">
        <v>15</v>
      </c>
      <c r="C18" s="7">
        <v>4</v>
      </c>
      <c r="D18" s="7">
        <v>0</v>
      </c>
      <c r="E18" s="7">
        <v>4</v>
      </c>
      <c r="F18" s="7">
        <v>12</v>
      </c>
      <c r="G18" s="7">
        <v>1</v>
      </c>
      <c r="H18" s="7">
        <v>0</v>
      </c>
      <c r="I18" s="7">
        <v>2</v>
      </c>
      <c r="J18" s="7">
        <v>9</v>
      </c>
      <c r="K18" s="7">
        <v>3</v>
      </c>
      <c r="L18" s="7">
        <v>0</v>
      </c>
      <c r="M18" s="7">
        <v>2</v>
      </c>
      <c r="N18" s="7">
        <v>3</v>
      </c>
      <c r="O18" s="7">
        <v>0</v>
      </c>
      <c r="P18" s="7">
        <v>0</v>
      </c>
      <c r="Q18" s="7">
        <v>0</v>
      </c>
      <c r="R18" s="7">
        <v>0</v>
      </c>
    </row>
    <row r="19" spans="2:18" ht="20.100000000000001" customHeight="1" thickBot="1" x14ac:dyDescent="0.25">
      <c r="B19" s="2" t="s">
        <v>16</v>
      </c>
      <c r="C19" s="7">
        <v>56</v>
      </c>
      <c r="D19" s="7">
        <v>3</v>
      </c>
      <c r="E19" s="7">
        <v>27</v>
      </c>
      <c r="F19" s="7">
        <v>198</v>
      </c>
      <c r="G19" s="7">
        <v>45</v>
      </c>
      <c r="H19" s="7">
        <v>2</v>
      </c>
      <c r="I19" s="7">
        <v>19</v>
      </c>
      <c r="J19" s="7">
        <v>164</v>
      </c>
      <c r="K19" s="7">
        <v>3</v>
      </c>
      <c r="L19" s="7">
        <v>0</v>
      </c>
      <c r="M19" s="7">
        <v>1</v>
      </c>
      <c r="N19" s="7">
        <v>23</v>
      </c>
      <c r="O19" s="7">
        <v>8</v>
      </c>
      <c r="P19" s="7">
        <v>1</v>
      </c>
      <c r="Q19" s="7">
        <v>7</v>
      </c>
      <c r="R19" s="7">
        <v>11</v>
      </c>
    </row>
    <row r="20" spans="2:18" ht="20.100000000000001" customHeight="1" thickBot="1" x14ac:dyDescent="0.25">
      <c r="B20" s="2" t="s">
        <v>17</v>
      </c>
      <c r="C20" s="7">
        <v>20</v>
      </c>
      <c r="D20" s="7">
        <v>0</v>
      </c>
      <c r="E20" s="7">
        <v>20</v>
      </c>
      <c r="F20" s="7">
        <v>36</v>
      </c>
      <c r="G20" s="7">
        <v>13</v>
      </c>
      <c r="H20" s="7">
        <v>0</v>
      </c>
      <c r="I20" s="7">
        <v>15</v>
      </c>
      <c r="J20" s="7">
        <v>30</v>
      </c>
      <c r="K20" s="7">
        <v>2</v>
      </c>
      <c r="L20" s="7">
        <v>0</v>
      </c>
      <c r="M20" s="7">
        <v>2</v>
      </c>
      <c r="N20" s="7">
        <v>3</v>
      </c>
      <c r="O20" s="7">
        <v>5</v>
      </c>
      <c r="P20" s="7">
        <v>0</v>
      </c>
      <c r="Q20" s="7">
        <v>3</v>
      </c>
      <c r="R20" s="7">
        <v>3</v>
      </c>
    </row>
    <row r="21" spans="2:18" ht="20.100000000000001" customHeight="1" thickBot="1" x14ac:dyDescent="0.25">
      <c r="B21" s="2" t="s">
        <v>18</v>
      </c>
      <c r="C21" s="7">
        <v>0</v>
      </c>
      <c r="D21" s="7">
        <v>0</v>
      </c>
      <c r="E21" s="7">
        <v>0</v>
      </c>
      <c r="F21" s="7">
        <v>6</v>
      </c>
      <c r="G21" s="7">
        <v>0</v>
      </c>
      <c r="H21" s="7">
        <v>0</v>
      </c>
      <c r="I21" s="7">
        <v>0</v>
      </c>
      <c r="J21" s="7">
        <v>6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</row>
    <row r="22" spans="2:18" ht="20.100000000000001" customHeight="1" thickBot="1" x14ac:dyDescent="0.25">
      <c r="B22" s="2" t="s">
        <v>19</v>
      </c>
      <c r="C22" s="7">
        <v>5</v>
      </c>
      <c r="D22" s="7">
        <v>0</v>
      </c>
      <c r="E22" s="7">
        <v>5</v>
      </c>
      <c r="F22" s="7">
        <v>7</v>
      </c>
      <c r="G22" s="7">
        <v>4</v>
      </c>
      <c r="H22" s="7">
        <v>0</v>
      </c>
      <c r="I22" s="7">
        <v>4</v>
      </c>
      <c r="J22" s="7">
        <v>6</v>
      </c>
      <c r="K22" s="7">
        <v>1</v>
      </c>
      <c r="L22" s="7">
        <v>0</v>
      </c>
      <c r="M22" s="7">
        <v>0</v>
      </c>
      <c r="N22" s="7">
        <v>1</v>
      </c>
      <c r="O22" s="7">
        <v>0</v>
      </c>
      <c r="P22" s="7">
        <v>0</v>
      </c>
      <c r="Q22" s="7">
        <v>1</v>
      </c>
      <c r="R22" s="7">
        <v>0</v>
      </c>
    </row>
    <row r="23" spans="2:18" ht="20.100000000000001" customHeight="1" thickBot="1" x14ac:dyDescent="0.25">
      <c r="B23" s="2" t="s">
        <v>20</v>
      </c>
      <c r="C23" s="7">
        <v>15</v>
      </c>
      <c r="D23" s="7">
        <v>0</v>
      </c>
      <c r="E23" s="7">
        <v>14</v>
      </c>
      <c r="F23" s="7">
        <v>36</v>
      </c>
      <c r="G23" s="7">
        <v>11</v>
      </c>
      <c r="H23" s="7">
        <v>0</v>
      </c>
      <c r="I23" s="7">
        <v>11</v>
      </c>
      <c r="J23" s="7">
        <v>25</v>
      </c>
      <c r="K23" s="7">
        <v>1</v>
      </c>
      <c r="L23" s="7">
        <v>0</v>
      </c>
      <c r="M23" s="7">
        <v>1</v>
      </c>
      <c r="N23" s="7">
        <v>2</v>
      </c>
      <c r="O23" s="7">
        <v>3</v>
      </c>
      <c r="P23" s="7">
        <v>0</v>
      </c>
      <c r="Q23" s="7">
        <v>2</v>
      </c>
      <c r="R23" s="7">
        <v>9</v>
      </c>
    </row>
    <row r="24" spans="2:18" ht="20.100000000000001" customHeight="1" thickBot="1" x14ac:dyDescent="0.25">
      <c r="B24" s="2" t="s">
        <v>21</v>
      </c>
      <c r="C24" s="7">
        <v>9</v>
      </c>
      <c r="D24" s="7">
        <v>0</v>
      </c>
      <c r="E24" s="7">
        <v>1</v>
      </c>
      <c r="F24" s="7">
        <v>23</v>
      </c>
      <c r="G24" s="7">
        <v>9</v>
      </c>
      <c r="H24" s="7">
        <v>0</v>
      </c>
      <c r="I24" s="7">
        <v>1</v>
      </c>
      <c r="J24" s="7">
        <v>23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</row>
    <row r="25" spans="2:18" ht="20.100000000000001" customHeight="1" thickBot="1" x14ac:dyDescent="0.25">
      <c r="B25" s="2" t="s">
        <v>22</v>
      </c>
      <c r="C25" s="7">
        <v>3</v>
      </c>
      <c r="D25" s="7">
        <v>0</v>
      </c>
      <c r="E25" s="7">
        <v>2</v>
      </c>
      <c r="F25" s="7">
        <v>0</v>
      </c>
      <c r="G25" s="7">
        <v>3</v>
      </c>
      <c r="H25" s="7">
        <v>0</v>
      </c>
      <c r="I25" s="7">
        <v>2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</row>
    <row r="26" spans="2:18" ht="20.100000000000001" customHeight="1" thickBot="1" x14ac:dyDescent="0.25">
      <c r="B26" s="3" t="s">
        <v>23</v>
      </c>
      <c r="C26" s="7">
        <v>3</v>
      </c>
      <c r="D26" s="7">
        <v>0</v>
      </c>
      <c r="E26" s="7">
        <v>6</v>
      </c>
      <c r="F26" s="7">
        <v>9</v>
      </c>
      <c r="G26" s="7">
        <v>2</v>
      </c>
      <c r="H26" s="7">
        <v>0</v>
      </c>
      <c r="I26" s="7">
        <v>4</v>
      </c>
      <c r="J26" s="7">
        <v>7</v>
      </c>
      <c r="K26" s="7">
        <v>1</v>
      </c>
      <c r="L26" s="7">
        <v>0</v>
      </c>
      <c r="M26" s="7">
        <v>2</v>
      </c>
      <c r="N26" s="7">
        <v>1</v>
      </c>
      <c r="O26" s="7">
        <v>0</v>
      </c>
      <c r="P26" s="7">
        <v>0</v>
      </c>
      <c r="Q26" s="7">
        <v>0</v>
      </c>
      <c r="R26" s="7">
        <v>1</v>
      </c>
    </row>
    <row r="27" spans="2:18" ht="20.100000000000001" customHeight="1" thickBot="1" x14ac:dyDescent="0.25">
      <c r="B27" s="4" t="s">
        <v>24</v>
      </c>
      <c r="C27" s="7">
        <v>0</v>
      </c>
      <c r="D27" s="7">
        <v>0</v>
      </c>
      <c r="E27" s="7">
        <v>0</v>
      </c>
      <c r="F27" s="7">
        <v>6</v>
      </c>
      <c r="G27" s="7">
        <v>0</v>
      </c>
      <c r="H27" s="7">
        <v>0</v>
      </c>
      <c r="I27" s="7">
        <v>0</v>
      </c>
      <c r="J27" s="7">
        <v>2</v>
      </c>
      <c r="K27" s="7">
        <v>0</v>
      </c>
      <c r="L27" s="7">
        <v>0</v>
      </c>
      <c r="M27" s="7">
        <v>0</v>
      </c>
      <c r="N27" s="7">
        <v>4</v>
      </c>
      <c r="O27" s="7">
        <v>0</v>
      </c>
      <c r="P27" s="7">
        <v>0</v>
      </c>
      <c r="Q27" s="7">
        <v>0</v>
      </c>
      <c r="R27" s="7">
        <v>0</v>
      </c>
    </row>
    <row r="28" spans="2:18" ht="20.100000000000001" customHeight="1" thickBot="1" x14ac:dyDescent="0.25">
      <c r="B28" s="5" t="s">
        <v>25</v>
      </c>
      <c r="C28" s="8">
        <f>SUM(C11:C27)</f>
        <v>159</v>
      </c>
      <c r="D28" s="8">
        <f t="shared" ref="D28:R28" si="0">SUM(D11:D27)</f>
        <v>9</v>
      </c>
      <c r="E28" s="8">
        <f t="shared" si="0"/>
        <v>135</v>
      </c>
      <c r="F28" s="8">
        <f t="shared" si="0"/>
        <v>444</v>
      </c>
      <c r="G28" s="8">
        <f t="shared" si="0"/>
        <v>113</v>
      </c>
      <c r="H28" s="8">
        <f t="shared" si="0"/>
        <v>8</v>
      </c>
      <c r="I28" s="8">
        <f t="shared" si="0"/>
        <v>98</v>
      </c>
      <c r="J28" s="8">
        <f t="shared" si="0"/>
        <v>358</v>
      </c>
      <c r="K28" s="8">
        <f t="shared" si="0"/>
        <v>27</v>
      </c>
      <c r="L28" s="8">
        <f t="shared" si="0"/>
        <v>0</v>
      </c>
      <c r="M28" s="8">
        <f t="shared" si="0"/>
        <v>19</v>
      </c>
      <c r="N28" s="8">
        <f t="shared" si="0"/>
        <v>60</v>
      </c>
      <c r="O28" s="8">
        <f t="shared" si="0"/>
        <v>19</v>
      </c>
      <c r="P28" s="8">
        <f t="shared" si="0"/>
        <v>1</v>
      </c>
      <c r="Q28" s="8">
        <f t="shared" si="0"/>
        <v>18</v>
      </c>
      <c r="R28" s="8">
        <f t="shared" si="0"/>
        <v>26</v>
      </c>
    </row>
    <row r="29" spans="2:18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</sheetData>
  <mergeCells count="4">
    <mergeCell ref="C9:F9"/>
    <mergeCell ref="G9:J9"/>
    <mergeCell ref="K9:N9"/>
    <mergeCell ref="O9:R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E28"/>
  <sheetViews>
    <sheetView workbookViewId="0"/>
  </sheetViews>
  <sheetFormatPr baseColWidth="10" defaultRowHeight="12.75" x14ac:dyDescent="0.2"/>
  <cols>
    <col min="2" max="5" width="26.375" customWidth="1"/>
    <col min="19" max="19" width="11.75" customWidth="1"/>
  </cols>
  <sheetData>
    <row r="9" spans="2:5" ht="44.25" customHeight="1" thickBot="1" x14ac:dyDescent="0.25">
      <c r="C9" s="13" t="s">
        <v>69</v>
      </c>
      <c r="D9" s="13" t="s">
        <v>34</v>
      </c>
      <c r="E9" s="13" t="s">
        <v>35</v>
      </c>
    </row>
    <row r="10" spans="2:5" ht="44.25" customHeight="1" thickBot="1" x14ac:dyDescent="0.25">
      <c r="C10" s="6" t="s">
        <v>36</v>
      </c>
      <c r="D10" s="6" t="s">
        <v>37</v>
      </c>
      <c r="E10" s="6" t="s">
        <v>38</v>
      </c>
    </row>
    <row r="11" spans="2:5" ht="20.100000000000001" customHeight="1" thickBot="1" x14ac:dyDescent="0.25">
      <c r="B11" s="1" t="s">
        <v>8</v>
      </c>
      <c r="C11" s="7">
        <v>0</v>
      </c>
      <c r="D11" s="7">
        <v>0</v>
      </c>
      <c r="E11" s="7">
        <v>0</v>
      </c>
    </row>
    <row r="12" spans="2:5" ht="20.100000000000001" customHeight="1" thickBot="1" x14ac:dyDescent="0.25">
      <c r="B12" s="2" t="s">
        <v>9</v>
      </c>
      <c r="C12" s="7">
        <v>0</v>
      </c>
      <c r="D12" s="7">
        <v>0</v>
      </c>
      <c r="E12" s="7">
        <v>0</v>
      </c>
    </row>
    <row r="13" spans="2:5" ht="20.100000000000001" customHeight="1" thickBot="1" x14ac:dyDescent="0.25">
      <c r="B13" s="2" t="s">
        <v>10</v>
      </c>
      <c r="C13" s="7">
        <v>1</v>
      </c>
      <c r="D13" s="7">
        <v>0</v>
      </c>
      <c r="E13" s="7">
        <v>1</v>
      </c>
    </row>
    <row r="14" spans="2:5" ht="20.100000000000001" customHeight="1" thickBot="1" x14ac:dyDescent="0.25">
      <c r="B14" s="2" t="s">
        <v>11</v>
      </c>
      <c r="C14" s="7">
        <v>0</v>
      </c>
      <c r="D14" s="7">
        <v>0</v>
      </c>
      <c r="E14" s="7">
        <v>0</v>
      </c>
    </row>
    <row r="15" spans="2:5" ht="20.100000000000001" customHeight="1" thickBot="1" x14ac:dyDescent="0.25">
      <c r="B15" s="2" t="s">
        <v>12</v>
      </c>
      <c r="C15" s="7">
        <v>0</v>
      </c>
      <c r="D15" s="7">
        <v>0</v>
      </c>
      <c r="E15" s="7">
        <v>0</v>
      </c>
    </row>
    <row r="16" spans="2:5" ht="20.100000000000001" customHeight="1" thickBot="1" x14ac:dyDescent="0.25">
      <c r="B16" s="2" t="s">
        <v>13</v>
      </c>
      <c r="C16" s="7">
        <v>0</v>
      </c>
      <c r="D16" s="7">
        <v>0</v>
      </c>
      <c r="E16" s="7">
        <v>0</v>
      </c>
    </row>
    <row r="17" spans="2:5" ht="20.100000000000001" customHeight="1" thickBot="1" x14ac:dyDescent="0.25">
      <c r="B17" s="2" t="s">
        <v>14</v>
      </c>
      <c r="C17" s="7">
        <v>0</v>
      </c>
      <c r="D17" s="7">
        <v>0</v>
      </c>
      <c r="E17" s="7">
        <v>0</v>
      </c>
    </row>
    <row r="18" spans="2:5" ht="20.100000000000001" customHeight="1" thickBot="1" x14ac:dyDescent="0.25">
      <c r="B18" s="2" t="s">
        <v>15</v>
      </c>
      <c r="C18" s="7">
        <v>0</v>
      </c>
      <c r="D18" s="7">
        <v>0</v>
      </c>
      <c r="E18" s="7">
        <v>0</v>
      </c>
    </row>
    <row r="19" spans="2:5" ht="20.100000000000001" customHeight="1" thickBot="1" x14ac:dyDescent="0.25">
      <c r="B19" s="2" t="s">
        <v>16</v>
      </c>
      <c r="C19" s="7">
        <v>0</v>
      </c>
      <c r="D19" s="7">
        <v>0</v>
      </c>
      <c r="E19" s="7">
        <v>0</v>
      </c>
    </row>
    <row r="20" spans="2:5" ht="20.100000000000001" customHeight="1" thickBot="1" x14ac:dyDescent="0.25">
      <c r="B20" s="2" t="s">
        <v>17</v>
      </c>
      <c r="C20" s="7">
        <v>0</v>
      </c>
      <c r="D20" s="7">
        <v>0</v>
      </c>
      <c r="E20" s="7">
        <v>0</v>
      </c>
    </row>
    <row r="21" spans="2:5" ht="20.100000000000001" customHeight="1" thickBot="1" x14ac:dyDescent="0.25">
      <c r="B21" s="2" t="s">
        <v>18</v>
      </c>
      <c r="C21" s="7">
        <v>0</v>
      </c>
      <c r="D21" s="7">
        <v>0</v>
      </c>
      <c r="E21" s="7">
        <v>0</v>
      </c>
    </row>
    <row r="22" spans="2:5" ht="20.100000000000001" customHeight="1" thickBot="1" x14ac:dyDescent="0.25">
      <c r="B22" s="2" t="s">
        <v>19</v>
      </c>
      <c r="C22" s="7">
        <v>0</v>
      </c>
      <c r="D22" s="7">
        <v>0</v>
      </c>
      <c r="E22" s="7">
        <v>0</v>
      </c>
    </row>
    <row r="23" spans="2:5" ht="20.100000000000001" customHeight="1" thickBot="1" x14ac:dyDescent="0.25">
      <c r="B23" s="2" t="s">
        <v>20</v>
      </c>
      <c r="C23" s="7">
        <v>0</v>
      </c>
      <c r="D23" s="7">
        <v>0</v>
      </c>
      <c r="E23" s="7">
        <v>0</v>
      </c>
    </row>
    <row r="24" spans="2:5" ht="20.100000000000001" customHeight="1" thickBot="1" x14ac:dyDescent="0.25">
      <c r="B24" s="2" t="s">
        <v>21</v>
      </c>
      <c r="C24" s="7">
        <v>0</v>
      </c>
      <c r="D24" s="7">
        <v>0</v>
      </c>
      <c r="E24" s="7">
        <v>0</v>
      </c>
    </row>
    <row r="25" spans="2:5" ht="20.100000000000001" customHeight="1" thickBot="1" x14ac:dyDescent="0.25">
      <c r="B25" s="2" t="s">
        <v>22</v>
      </c>
      <c r="C25" s="7">
        <v>0</v>
      </c>
      <c r="D25" s="7">
        <v>0</v>
      </c>
      <c r="E25" s="7">
        <v>0</v>
      </c>
    </row>
    <row r="26" spans="2:5" ht="20.100000000000001" customHeight="1" thickBot="1" x14ac:dyDescent="0.25">
      <c r="B26" s="3" t="s">
        <v>23</v>
      </c>
      <c r="C26" s="7">
        <v>0</v>
      </c>
      <c r="D26" s="7">
        <v>0</v>
      </c>
      <c r="E26" s="7">
        <v>0</v>
      </c>
    </row>
    <row r="27" spans="2:5" ht="20.100000000000001" customHeight="1" thickBot="1" x14ac:dyDescent="0.25">
      <c r="B27" s="4" t="s">
        <v>24</v>
      </c>
      <c r="C27" s="7">
        <v>0</v>
      </c>
      <c r="D27" s="7">
        <v>0</v>
      </c>
      <c r="E27" s="7">
        <v>0</v>
      </c>
    </row>
    <row r="28" spans="2:5" ht="20.100000000000001" customHeight="1" thickBot="1" x14ac:dyDescent="0.25">
      <c r="B28" s="5" t="s">
        <v>25</v>
      </c>
      <c r="C28" s="8">
        <f>SUM(C11:C27)</f>
        <v>1</v>
      </c>
      <c r="D28" s="8">
        <f t="shared" ref="D28:E28" si="0">SUM(D11:D27)</f>
        <v>0</v>
      </c>
      <c r="E28" s="8">
        <f t="shared" si="0"/>
        <v>1</v>
      </c>
    </row>
  </sheetData>
  <mergeCells count="1">
    <mergeCell ref="C9:E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N29"/>
  <sheetViews>
    <sheetView zoomScaleNormal="100" workbookViewId="0"/>
  </sheetViews>
  <sheetFormatPr baseColWidth="10" defaultRowHeight="12.75" x14ac:dyDescent="0.2"/>
  <cols>
    <col min="2" max="2" width="26.375" customWidth="1"/>
    <col min="3" max="3" width="13.375" bestFit="1" customWidth="1"/>
    <col min="4" max="4" width="11.25" bestFit="1" customWidth="1"/>
    <col min="5" max="5" width="14.875" bestFit="1" customWidth="1"/>
    <col min="6" max="6" width="13.375" bestFit="1" customWidth="1"/>
    <col min="7" max="7" width="11.25" bestFit="1" customWidth="1"/>
    <col min="8" max="8" width="14.875" bestFit="1" customWidth="1"/>
    <col min="9" max="9" width="13.375" bestFit="1" customWidth="1"/>
    <col min="10" max="10" width="11.25" bestFit="1" customWidth="1"/>
    <col min="11" max="11" width="14.875" bestFit="1" customWidth="1"/>
    <col min="12" max="12" width="13.375" bestFit="1" customWidth="1"/>
    <col min="13" max="13" width="11.25" bestFit="1" customWidth="1"/>
    <col min="14" max="14" width="14.875" bestFit="1" customWidth="1"/>
    <col min="19" max="19" width="11.75" customWidth="1"/>
  </cols>
  <sheetData>
    <row r="9" spans="2:14" ht="44.25" customHeight="1" thickBot="1" x14ac:dyDescent="0.25">
      <c r="C9" s="14" t="s">
        <v>39</v>
      </c>
      <c r="D9" s="15"/>
      <c r="E9" s="15"/>
      <c r="F9" s="15" t="s">
        <v>40</v>
      </c>
      <c r="G9" s="15"/>
      <c r="H9" s="15"/>
      <c r="I9" s="15" t="s">
        <v>41</v>
      </c>
      <c r="J9" s="15"/>
      <c r="K9" s="15"/>
      <c r="L9" s="15" t="s">
        <v>42</v>
      </c>
      <c r="M9" s="15"/>
      <c r="N9" s="16"/>
    </row>
    <row r="10" spans="2:14" ht="44.25" customHeight="1" thickBot="1" x14ac:dyDescent="0.25">
      <c r="C10" s="6" t="s">
        <v>30</v>
      </c>
      <c r="D10" s="6" t="s">
        <v>32</v>
      </c>
      <c r="E10" s="6" t="s">
        <v>33</v>
      </c>
      <c r="F10" s="6" t="s">
        <v>30</v>
      </c>
      <c r="G10" s="6" t="s">
        <v>32</v>
      </c>
      <c r="H10" s="6" t="s">
        <v>33</v>
      </c>
      <c r="I10" s="6" t="s">
        <v>30</v>
      </c>
      <c r="J10" s="6" t="s">
        <v>32</v>
      </c>
      <c r="K10" s="6" t="s">
        <v>33</v>
      </c>
      <c r="L10" s="6" t="s">
        <v>30</v>
      </c>
      <c r="M10" s="6" t="s">
        <v>32</v>
      </c>
      <c r="N10" s="6" t="s">
        <v>33</v>
      </c>
    </row>
    <row r="11" spans="2:14" ht="20.100000000000001" customHeight="1" thickBot="1" x14ac:dyDescent="0.25">
      <c r="B11" s="1" t="s">
        <v>8</v>
      </c>
      <c r="C11" s="7">
        <v>383</v>
      </c>
      <c r="D11" s="7">
        <v>487</v>
      </c>
      <c r="E11" s="7">
        <v>256</v>
      </c>
      <c r="F11" s="7">
        <v>331</v>
      </c>
      <c r="G11" s="7">
        <v>441</v>
      </c>
      <c r="H11" s="7">
        <v>228</v>
      </c>
      <c r="I11" s="7">
        <v>0</v>
      </c>
      <c r="J11" s="7">
        <v>0</v>
      </c>
      <c r="K11" s="7">
        <v>0</v>
      </c>
      <c r="L11" s="7">
        <v>52</v>
      </c>
      <c r="M11" s="7">
        <v>46</v>
      </c>
      <c r="N11" s="7">
        <v>28</v>
      </c>
    </row>
    <row r="12" spans="2:14" ht="20.100000000000001" customHeight="1" thickBot="1" x14ac:dyDescent="0.25">
      <c r="B12" s="2" t="s">
        <v>9</v>
      </c>
      <c r="C12" s="7">
        <v>50</v>
      </c>
      <c r="D12" s="7">
        <v>48</v>
      </c>
      <c r="E12" s="7">
        <v>2</v>
      </c>
      <c r="F12" s="7">
        <v>44</v>
      </c>
      <c r="G12" s="7">
        <v>43</v>
      </c>
      <c r="H12" s="7">
        <v>1</v>
      </c>
      <c r="I12" s="7">
        <v>0</v>
      </c>
      <c r="J12" s="7">
        <v>0</v>
      </c>
      <c r="K12" s="7">
        <v>0</v>
      </c>
      <c r="L12" s="7">
        <v>6</v>
      </c>
      <c r="M12" s="7">
        <v>5</v>
      </c>
      <c r="N12" s="7">
        <v>1</v>
      </c>
    </row>
    <row r="13" spans="2:14" ht="20.100000000000001" customHeight="1" thickBot="1" x14ac:dyDescent="0.25">
      <c r="B13" s="2" t="s">
        <v>10</v>
      </c>
      <c r="C13" s="7">
        <v>27</v>
      </c>
      <c r="D13" s="7">
        <v>28</v>
      </c>
      <c r="E13" s="7">
        <v>2</v>
      </c>
      <c r="F13" s="7">
        <v>22</v>
      </c>
      <c r="G13" s="7">
        <v>23</v>
      </c>
      <c r="H13" s="7">
        <v>2</v>
      </c>
      <c r="I13" s="7">
        <v>0</v>
      </c>
      <c r="J13" s="7">
        <v>0</v>
      </c>
      <c r="K13" s="7">
        <v>0</v>
      </c>
      <c r="L13" s="7">
        <v>5</v>
      </c>
      <c r="M13" s="7">
        <v>5</v>
      </c>
      <c r="N13" s="7">
        <v>0</v>
      </c>
    </row>
    <row r="14" spans="2:14" ht="20.100000000000001" customHeight="1" thickBot="1" x14ac:dyDescent="0.25">
      <c r="B14" s="2" t="s">
        <v>11</v>
      </c>
      <c r="C14" s="7">
        <v>7</v>
      </c>
      <c r="D14" s="7">
        <v>7</v>
      </c>
      <c r="E14" s="7">
        <v>0</v>
      </c>
      <c r="F14" s="7">
        <v>3</v>
      </c>
      <c r="G14" s="7">
        <v>3</v>
      </c>
      <c r="H14" s="7">
        <v>0</v>
      </c>
      <c r="I14" s="7">
        <v>0</v>
      </c>
      <c r="J14" s="7">
        <v>0</v>
      </c>
      <c r="K14" s="7">
        <v>0</v>
      </c>
      <c r="L14" s="7">
        <v>4</v>
      </c>
      <c r="M14" s="7">
        <v>4</v>
      </c>
      <c r="N14" s="7">
        <v>0</v>
      </c>
    </row>
    <row r="15" spans="2:14" ht="20.100000000000001" customHeight="1" thickBot="1" x14ac:dyDescent="0.25">
      <c r="B15" s="2" t="s">
        <v>12</v>
      </c>
      <c r="C15" s="7">
        <v>116</v>
      </c>
      <c r="D15" s="7">
        <v>119</v>
      </c>
      <c r="E15" s="7">
        <v>44</v>
      </c>
      <c r="F15" s="7">
        <v>63</v>
      </c>
      <c r="G15" s="7">
        <v>69</v>
      </c>
      <c r="H15" s="7">
        <v>33</v>
      </c>
      <c r="I15" s="7">
        <v>0</v>
      </c>
      <c r="J15" s="7">
        <v>0</v>
      </c>
      <c r="K15" s="7">
        <v>0</v>
      </c>
      <c r="L15" s="7">
        <v>53</v>
      </c>
      <c r="M15" s="7">
        <v>50</v>
      </c>
      <c r="N15" s="7">
        <v>11</v>
      </c>
    </row>
    <row r="16" spans="2:14" ht="20.100000000000001" customHeight="1" thickBot="1" x14ac:dyDescent="0.25">
      <c r="B16" s="2" t="s">
        <v>13</v>
      </c>
      <c r="C16" s="7">
        <v>25</v>
      </c>
      <c r="D16" s="7">
        <v>23</v>
      </c>
      <c r="E16" s="7">
        <v>20</v>
      </c>
      <c r="F16" s="7">
        <v>23</v>
      </c>
      <c r="G16" s="7">
        <v>22</v>
      </c>
      <c r="H16" s="7">
        <v>18</v>
      </c>
      <c r="I16" s="7">
        <v>0</v>
      </c>
      <c r="J16" s="7">
        <v>0</v>
      </c>
      <c r="K16" s="7">
        <v>0</v>
      </c>
      <c r="L16" s="7">
        <v>2</v>
      </c>
      <c r="M16" s="7">
        <v>1</v>
      </c>
      <c r="N16" s="7">
        <v>2</v>
      </c>
    </row>
    <row r="17" spans="2:14" ht="20.100000000000001" customHeight="1" thickBot="1" x14ac:dyDescent="0.25">
      <c r="B17" s="2" t="s">
        <v>14</v>
      </c>
      <c r="C17" s="7">
        <v>64</v>
      </c>
      <c r="D17" s="7">
        <v>54</v>
      </c>
      <c r="E17" s="7">
        <v>25</v>
      </c>
      <c r="F17" s="7">
        <v>56</v>
      </c>
      <c r="G17" s="7">
        <v>48</v>
      </c>
      <c r="H17" s="7">
        <v>21</v>
      </c>
      <c r="I17" s="7">
        <v>0</v>
      </c>
      <c r="J17" s="7">
        <v>0</v>
      </c>
      <c r="K17" s="7">
        <v>0</v>
      </c>
      <c r="L17" s="7">
        <v>8</v>
      </c>
      <c r="M17" s="7">
        <v>6</v>
      </c>
      <c r="N17" s="7">
        <v>4</v>
      </c>
    </row>
    <row r="18" spans="2:14" ht="20.100000000000001" customHeight="1" thickBot="1" x14ac:dyDescent="0.25">
      <c r="B18" s="2" t="s">
        <v>15</v>
      </c>
      <c r="C18" s="7">
        <v>66</v>
      </c>
      <c r="D18" s="7">
        <v>76</v>
      </c>
      <c r="E18" s="7">
        <v>41</v>
      </c>
      <c r="F18" s="7">
        <v>59</v>
      </c>
      <c r="G18" s="7">
        <v>66</v>
      </c>
      <c r="H18" s="7">
        <v>39</v>
      </c>
      <c r="I18" s="7">
        <v>0</v>
      </c>
      <c r="J18" s="7">
        <v>0</v>
      </c>
      <c r="K18" s="7">
        <v>0</v>
      </c>
      <c r="L18" s="7">
        <v>7</v>
      </c>
      <c r="M18" s="7">
        <v>10</v>
      </c>
      <c r="N18" s="7">
        <v>2</v>
      </c>
    </row>
    <row r="19" spans="2:14" ht="20.100000000000001" customHeight="1" thickBot="1" x14ac:dyDescent="0.25">
      <c r="B19" s="2" t="s">
        <v>16</v>
      </c>
      <c r="C19" s="7">
        <v>514</v>
      </c>
      <c r="D19" s="7">
        <v>453</v>
      </c>
      <c r="E19" s="7">
        <v>371</v>
      </c>
      <c r="F19" s="7">
        <v>487</v>
      </c>
      <c r="G19" s="7">
        <v>424</v>
      </c>
      <c r="H19" s="7">
        <v>334</v>
      </c>
      <c r="I19" s="7">
        <v>0</v>
      </c>
      <c r="J19" s="7">
        <v>0</v>
      </c>
      <c r="K19" s="7">
        <v>0</v>
      </c>
      <c r="L19" s="7">
        <v>27</v>
      </c>
      <c r="M19" s="7">
        <v>29</v>
      </c>
      <c r="N19" s="7">
        <v>37</v>
      </c>
    </row>
    <row r="20" spans="2:14" ht="20.100000000000001" customHeight="1" thickBot="1" x14ac:dyDescent="0.25">
      <c r="B20" s="2" t="s">
        <v>17</v>
      </c>
      <c r="C20" s="7">
        <v>320</v>
      </c>
      <c r="D20" s="7">
        <v>347</v>
      </c>
      <c r="E20" s="7">
        <v>137</v>
      </c>
      <c r="F20" s="7">
        <v>273</v>
      </c>
      <c r="G20" s="7">
        <v>299</v>
      </c>
      <c r="H20" s="7">
        <v>131</v>
      </c>
      <c r="I20" s="7">
        <v>0</v>
      </c>
      <c r="J20" s="7">
        <v>0</v>
      </c>
      <c r="K20" s="7">
        <v>0</v>
      </c>
      <c r="L20" s="7">
        <v>47</v>
      </c>
      <c r="M20" s="7">
        <v>48</v>
      </c>
      <c r="N20" s="7">
        <v>6</v>
      </c>
    </row>
    <row r="21" spans="2:14" ht="20.100000000000001" customHeight="1" thickBot="1" x14ac:dyDescent="0.25">
      <c r="B21" s="2" t="s">
        <v>18</v>
      </c>
      <c r="C21" s="7">
        <v>23</v>
      </c>
      <c r="D21" s="7">
        <v>24</v>
      </c>
      <c r="E21" s="7">
        <v>0</v>
      </c>
      <c r="F21" s="7">
        <v>20</v>
      </c>
      <c r="G21" s="7">
        <v>20</v>
      </c>
      <c r="H21" s="7">
        <v>0</v>
      </c>
      <c r="I21" s="7">
        <v>0</v>
      </c>
      <c r="J21" s="7">
        <v>0</v>
      </c>
      <c r="K21" s="7">
        <v>0</v>
      </c>
      <c r="L21" s="7">
        <v>3</v>
      </c>
      <c r="M21" s="7">
        <v>4</v>
      </c>
      <c r="N21" s="7">
        <v>0</v>
      </c>
    </row>
    <row r="22" spans="2:14" ht="20.100000000000001" customHeight="1" thickBot="1" x14ac:dyDescent="0.25">
      <c r="B22" s="2" t="s">
        <v>19</v>
      </c>
      <c r="C22" s="7">
        <v>57</v>
      </c>
      <c r="D22" s="7">
        <v>60</v>
      </c>
      <c r="E22" s="7">
        <v>22</v>
      </c>
      <c r="F22" s="7">
        <v>52</v>
      </c>
      <c r="G22" s="7">
        <v>56</v>
      </c>
      <c r="H22" s="7">
        <v>19</v>
      </c>
      <c r="I22" s="7">
        <v>0</v>
      </c>
      <c r="J22" s="7">
        <v>0</v>
      </c>
      <c r="K22" s="7">
        <v>0</v>
      </c>
      <c r="L22" s="7">
        <v>5</v>
      </c>
      <c r="M22" s="7">
        <v>4</v>
      </c>
      <c r="N22" s="7">
        <v>3</v>
      </c>
    </row>
    <row r="23" spans="2:14" ht="20.100000000000001" customHeight="1" thickBot="1" x14ac:dyDescent="0.25">
      <c r="B23" s="2" t="s">
        <v>20</v>
      </c>
      <c r="C23" s="7">
        <v>348</v>
      </c>
      <c r="D23" s="7">
        <v>302</v>
      </c>
      <c r="E23" s="7">
        <v>216</v>
      </c>
      <c r="F23" s="7">
        <v>305</v>
      </c>
      <c r="G23" s="7">
        <v>264</v>
      </c>
      <c r="H23" s="7">
        <v>197</v>
      </c>
      <c r="I23" s="7">
        <v>0</v>
      </c>
      <c r="J23" s="7">
        <v>0</v>
      </c>
      <c r="K23" s="7">
        <v>0</v>
      </c>
      <c r="L23" s="7">
        <v>43</v>
      </c>
      <c r="M23" s="7">
        <v>38</v>
      </c>
      <c r="N23" s="7">
        <v>19</v>
      </c>
    </row>
    <row r="24" spans="2:14" ht="20.100000000000001" customHeight="1" thickBot="1" x14ac:dyDescent="0.25">
      <c r="B24" s="2" t="s">
        <v>21</v>
      </c>
      <c r="C24" s="7">
        <v>39</v>
      </c>
      <c r="D24" s="7">
        <v>35</v>
      </c>
      <c r="E24" s="7">
        <v>52</v>
      </c>
      <c r="F24" s="7">
        <v>36</v>
      </c>
      <c r="G24" s="7">
        <v>35</v>
      </c>
      <c r="H24" s="7">
        <v>48</v>
      </c>
      <c r="I24" s="7">
        <v>0</v>
      </c>
      <c r="J24" s="7">
        <v>0</v>
      </c>
      <c r="K24" s="7">
        <v>0</v>
      </c>
      <c r="L24" s="7">
        <v>3</v>
      </c>
      <c r="M24" s="7">
        <v>0</v>
      </c>
      <c r="N24" s="7">
        <v>4</v>
      </c>
    </row>
    <row r="25" spans="2:14" ht="20.100000000000001" customHeight="1" thickBot="1" x14ac:dyDescent="0.25">
      <c r="B25" s="2" t="s">
        <v>22</v>
      </c>
      <c r="C25" s="7">
        <v>5</v>
      </c>
      <c r="D25" s="7">
        <v>5</v>
      </c>
      <c r="E25" s="7">
        <v>1</v>
      </c>
      <c r="F25" s="7">
        <v>5</v>
      </c>
      <c r="G25" s="7">
        <v>5</v>
      </c>
      <c r="H25" s="7">
        <v>1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</row>
    <row r="26" spans="2:14" ht="20.100000000000001" customHeight="1" thickBot="1" x14ac:dyDescent="0.25">
      <c r="B26" s="3" t="s">
        <v>23</v>
      </c>
      <c r="C26" s="7">
        <v>76</v>
      </c>
      <c r="D26" s="7">
        <v>87</v>
      </c>
      <c r="E26" s="7">
        <v>33</v>
      </c>
      <c r="F26" s="7">
        <v>76</v>
      </c>
      <c r="G26" s="7">
        <v>86</v>
      </c>
      <c r="H26" s="7">
        <v>33</v>
      </c>
      <c r="I26" s="7">
        <v>0</v>
      </c>
      <c r="J26" s="7">
        <v>0</v>
      </c>
      <c r="K26" s="7">
        <v>0</v>
      </c>
      <c r="L26" s="7">
        <v>0</v>
      </c>
      <c r="M26" s="7">
        <v>1</v>
      </c>
      <c r="N26" s="7">
        <v>0</v>
      </c>
    </row>
    <row r="27" spans="2:14" ht="20.100000000000001" customHeight="1" thickBot="1" x14ac:dyDescent="0.25">
      <c r="B27" s="4" t="s">
        <v>24</v>
      </c>
      <c r="C27" s="7">
        <v>5</v>
      </c>
      <c r="D27" s="7">
        <v>5</v>
      </c>
      <c r="E27" s="7">
        <v>0</v>
      </c>
      <c r="F27" s="7">
        <v>5</v>
      </c>
      <c r="G27" s="7">
        <v>5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</row>
    <row r="28" spans="2:14" ht="20.100000000000001" customHeight="1" thickBot="1" x14ac:dyDescent="0.25">
      <c r="B28" s="5" t="s">
        <v>25</v>
      </c>
      <c r="C28" s="8">
        <f>SUM(C11:C27)</f>
        <v>2125</v>
      </c>
      <c r="D28" s="8">
        <f t="shared" ref="D28:N28" si="0">SUM(D11:D27)</f>
        <v>2160</v>
      </c>
      <c r="E28" s="8">
        <f t="shared" si="0"/>
        <v>1222</v>
      </c>
      <c r="F28" s="8">
        <f t="shared" si="0"/>
        <v>1860</v>
      </c>
      <c r="G28" s="8">
        <f t="shared" si="0"/>
        <v>1909</v>
      </c>
      <c r="H28" s="8">
        <f t="shared" si="0"/>
        <v>1105</v>
      </c>
      <c r="I28" s="8">
        <f t="shared" si="0"/>
        <v>0</v>
      </c>
      <c r="J28" s="8">
        <f t="shared" si="0"/>
        <v>0</v>
      </c>
      <c r="K28" s="8">
        <f t="shared" si="0"/>
        <v>0</v>
      </c>
      <c r="L28" s="8">
        <f t="shared" si="0"/>
        <v>265</v>
      </c>
      <c r="M28" s="8">
        <f t="shared" si="0"/>
        <v>251</v>
      </c>
      <c r="N28" s="8">
        <f t="shared" si="0"/>
        <v>117</v>
      </c>
    </row>
    <row r="29" spans="2:14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</sheetData>
  <mergeCells count="4">
    <mergeCell ref="C9:E9"/>
    <mergeCell ref="F9:H9"/>
    <mergeCell ref="I9:K9"/>
    <mergeCell ref="L9:N9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Q29"/>
  <sheetViews>
    <sheetView zoomScaleNormal="100" workbookViewId="0"/>
  </sheetViews>
  <sheetFormatPr baseColWidth="10" defaultRowHeight="12.75" x14ac:dyDescent="0.2"/>
  <cols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1.875" customWidth="1"/>
  </cols>
  <sheetData>
    <row r="9" spans="2:17" ht="44.25" customHeight="1" thickBot="1" x14ac:dyDescent="0.25">
      <c r="C9" s="14" t="s">
        <v>70</v>
      </c>
      <c r="D9" s="15"/>
      <c r="E9" s="15"/>
      <c r="F9" s="15"/>
      <c r="G9" s="15"/>
      <c r="H9" s="15" t="s">
        <v>71</v>
      </c>
      <c r="I9" s="15"/>
      <c r="J9" s="15"/>
      <c r="K9" s="15"/>
      <c r="L9" s="15"/>
      <c r="M9" s="15" t="s">
        <v>38</v>
      </c>
      <c r="N9" s="15"/>
      <c r="O9" s="15"/>
      <c r="P9" s="15"/>
      <c r="Q9" s="15"/>
    </row>
    <row r="10" spans="2:17" ht="44.25" customHeight="1" thickBot="1" x14ac:dyDescent="0.25">
      <c r="C10" s="6" t="s">
        <v>43</v>
      </c>
      <c r="D10" s="6" t="s">
        <v>44</v>
      </c>
      <c r="E10" s="6" t="s">
        <v>45</v>
      </c>
      <c r="F10" s="6" t="s">
        <v>46</v>
      </c>
      <c r="G10" s="6" t="s">
        <v>47</v>
      </c>
      <c r="H10" s="6" t="s">
        <v>43</v>
      </c>
      <c r="I10" s="6" t="s">
        <v>44</v>
      </c>
      <c r="J10" s="6" t="s">
        <v>45</v>
      </c>
      <c r="K10" s="6" t="s">
        <v>46</v>
      </c>
      <c r="L10" s="6" t="s">
        <v>47</v>
      </c>
      <c r="M10" s="6" t="s">
        <v>43</v>
      </c>
      <c r="N10" s="6" t="s">
        <v>44</v>
      </c>
      <c r="O10" s="6" t="s">
        <v>45</v>
      </c>
      <c r="P10" s="6" t="s">
        <v>46</v>
      </c>
      <c r="Q10" s="6" t="s">
        <v>47</v>
      </c>
    </row>
    <row r="11" spans="2:17" ht="20.100000000000001" customHeight="1" thickBot="1" x14ac:dyDescent="0.25">
      <c r="B11" s="1" t="s">
        <v>8</v>
      </c>
      <c r="C11" s="7">
        <v>35</v>
      </c>
      <c r="D11" s="7">
        <v>20</v>
      </c>
      <c r="E11" s="7">
        <v>7</v>
      </c>
      <c r="F11" s="7">
        <v>7</v>
      </c>
      <c r="G11" s="7">
        <v>1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35</v>
      </c>
      <c r="N11" s="7">
        <v>20</v>
      </c>
      <c r="O11" s="7">
        <v>7</v>
      </c>
      <c r="P11" s="7">
        <v>7</v>
      </c>
      <c r="Q11" s="7">
        <v>1</v>
      </c>
    </row>
    <row r="12" spans="2:17" ht="20.100000000000001" customHeight="1" thickBot="1" x14ac:dyDescent="0.25">
      <c r="B12" s="2" t="s">
        <v>9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</row>
    <row r="13" spans="2:17" ht="20.100000000000001" customHeight="1" thickBot="1" x14ac:dyDescent="0.25">
      <c r="B13" s="2" t="s">
        <v>10</v>
      </c>
      <c r="C13" s="7">
        <v>5</v>
      </c>
      <c r="D13" s="7">
        <v>4</v>
      </c>
      <c r="E13" s="7">
        <v>1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5</v>
      </c>
      <c r="N13" s="7">
        <v>4</v>
      </c>
      <c r="O13" s="7">
        <v>1</v>
      </c>
      <c r="P13" s="7">
        <v>0</v>
      </c>
      <c r="Q13" s="7">
        <v>0</v>
      </c>
    </row>
    <row r="14" spans="2:17" ht="20.100000000000001" customHeight="1" thickBot="1" x14ac:dyDescent="0.25">
      <c r="B14" s="2" t="s">
        <v>11</v>
      </c>
      <c r="C14" s="7">
        <v>4</v>
      </c>
      <c r="D14" s="7">
        <v>1</v>
      </c>
      <c r="E14" s="7">
        <v>2</v>
      </c>
      <c r="F14" s="7">
        <v>1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4</v>
      </c>
      <c r="N14" s="7">
        <v>1</v>
      </c>
      <c r="O14" s="7">
        <v>2</v>
      </c>
      <c r="P14" s="7">
        <v>1</v>
      </c>
      <c r="Q14" s="7">
        <v>0</v>
      </c>
    </row>
    <row r="15" spans="2:17" ht="20.100000000000001" customHeight="1" thickBot="1" x14ac:dyDescent="0.25">
      <c r="B15" s="2" t="s">
        <v>12</v>
      </c>
      <c r="C15" s="7">
        <v>2</v>
      </c>
      <c r="D15" s="7">
        <v>0</v>
      </c>
      <c r="E15" s="7">
        <v>0</v>
      </c>
      <c r="F15" s="7">
        <v>2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2</v>
      </c>
      <c r="N15" s="7">
        <v>0</v>
      </c>
      <c r="O15" s="7">
        <v>0</v>
      </c>
      <c r="P15" s="7">
        <v>2</v>
      </c>
      <c r="Q15" s="7">
        <v>0</v>
      </c>
    </row>
    <row r="16" spans="2:17" ht="20.100000000000001" customHeight="1" thickBot="1" x14ac:dyDescent="0.25">
      <c r="B16" s="2" t="s">
        <v>13</v>
      </c>
      <c r="C16" s="7">
        <v>2</v>
      </c>
      <c r="D16" s="7">
        <v>2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2</v>
      </c>
      <c r="N16" s="7">
        <v>2</v>
      </c>
      <c r="O16" s="7">
        <v>0</v>
      </c>
      <c r="P16" s="7">
        <v>0</v>
      </c>
      <c r="Q16" s="7">
        <v>0</v>
      </c>
    </row>
    <row r="17" spans="2:17" ht="20.100000000000001" customHeight="1" thickBot="1" x14ac:dyDescent="0.25">
      <c r="B17" s="2" t="s">
        <v>14</v>
      </c>
      <c r="C17" s="7">
        <v>5</v>
      </c>
      <c r="D17" s="7">
        <v>3</v>
      </c>
      <c r="E17" s="7">
        <v>0</v>
      </c>
      <c r="F17" s="7">
        <v>1</v>
      </c>
      <c r="G17" s="7">
        <v>1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5</v>
      </c>
      <c r="N17" s="7">
        <v>3</v>
      </c>
      <c r="O17" s="7">
        <v>0</v>
      </c>
      <c r="P17" s="7">
        <v>1</v>
      </c>
      <c r="Q17" s="7">
        <v>1</v>
      </c>
    </row>
    <row r="18" spans="2:17" ht="20.100000000000001" customHeight="1" thickBot="1" x14ac:dyDescent="0.25">
      <c r="B18" s="2" t="s">
        <v>15</v>
      </c>
      <c r="C18" s="7">
        <v>3</v>
      </c>
      <c r="D18" s="7">
        <v>2</v>
      </c>
      <c r="E18" s="7">
        <v>0</v>
      </c>
      <c r="F18" s="7">
        <v>0</v>
      </c>
      <c r="G18" s="7">
        <v>1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3</v>
      </c>
      <c r="N18" s="7">
        <v>2</v>
      </c>
      <c r="O18" s="7">
        <v>0</v>
      </c>
      <c r="P18" s="7">
        <v>0</v>
      </c>
      <c r="Q18" s="7">
        <v>1</v>
      </c>
    </row>
    <row r="19" spans="2:17" ht="20.100000000000001" customHeight="1" thickBot="1" x14ac:dyDescent="0.25">
      <c r="B19" s="2" t="s">
        <v>16</v>
      </c>
      <c r="C19" s="7">
        <v>22</v>
      </c>
      <c r="D19" s="7">
        <v>10</v>
      </c>
      <c r="E19" s="7">
        <v>7</v>
      </c>
      <c r="F19" s="7">
        <v>5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22</v>
      </c>
      <c r="N19" s="7">
        <v>10</v>
      </c>
      <c r="O19" s="7">
        <v>7</v>
      </c>
      <c r="P19" s="7">
        <v>5</v>
      </c>
      <c r="Q19" s="7">
        <v>0</v>
      </c>
    </row>
    <row r="20" spans="2:17" ht="20.100000000000001" customHeight="1" thickBot="1" x14ac:dyDescent="0.25">
      <c r="B20" s="2" t="s">
        <v>17</v>
      </c>
      <c r="C20" s="7">
        <v>20</v>
      </c>
      <c r="D20" s="7">
        <v>13</v>
      </c>
      <c r="E20" s="7">
        <v>3</v>
      </c>
      <c r="F20" s="7">
        <v>3</v>
      </c>
      <c r="G20" s="7">
        <v>1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20</v>
      </c>
      <c r="N20" s="7">
        <v>13</v>
      </c>
      <c r="O20" s="7">
        <v>3</v>
      </c>
      <c r="P20" s="7">
        <v>3</v>
      </c>
      <c r="Q20" s="7">
        <v>1</v>
      </c>
    </row>
    <row r="21" spans="2:17" ht="20.100000000000001" customHeight="1" thickBot="1" x14ac:dyDescent="0.25">
      <c r="B21" s="2" t="s">
        <v>18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</row>
    <row r="22" spans="2:17" ht="20.100000000000001" customHeight="1" thickBot="1" x14ac:dyDescent="0.25">
      <c r="B22" s="2" t="s">
        <v>19</v>
      </c>
      <c r="C22" s="7">
        <v>5</v>
      </c>
      <c r="D22" s="7">
        <v>3</v>
      </c>
      <c r="E22" s="7">
        <v>1</v>
      </c>
      <c r="F22" s="7">
        <v>1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5</v>
      </c>
      <c r="N22" s="7">
        <v>3</v>
      </c>
      <c r="O22" s="7">
        <v>1</v>
      </c>
      <c r="P22" s="7">
        <v>1</v>
      </c>
      <c r="Q22" s="7">
        <v>0</v>
      </c>
    </row>
    <row r="23" spans="2:17" ht="20.100000000000001" customHeight="1" thickBot="1" x14ac:dyDescent="0.25">
      <c r="B23" s="2" t="s">
        <v>20</v>
      </c>
      <c r="C23" s="7">
        <v>10</v>
      </c>
      <c r="D23" s="7">
        <v>5</v>
      </c>
      <c r="E23" s="7">
        <v>2</v>
      </c>
      <c r="F23" s="7">
        <v>1</v>
      </c>
      <c r="G23" s="7">
        <v>2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10</v>
      </c>
      <c r="N23" s="7">
        <v>5</v>
      </c>
      <c r="O23" s="7">
        <v>2</v>
      </c>
      <c r="P23" s="7">
        <v>1</v>
      </c>
      <c r="Q23" s="7">
        <v>2</v>
      </c>
    </row>
    <row r="24" spans="2:17" ht="20.100000000000001" customHeight="1" thickBot="1" x14ac:dyDescent="0.25">
      <c r="B24" s="2" t="s">
        <v>21</v>
      </c>
      <c r="C24" s="7">
        <v>1</v>
      </c>
      <c r="D24" s="7">
        <v>0</v>
      </c>
      <c r="E24" s="7">
        <v>1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1</v>
      </c>
      <c r="N24" s="7">
        <v>0</v>
      </c>
      <c r="O24" s="7">
        <v>1</v>
      </c>
      <c r="P24" s="7">
        <v>0</v>
      </c>
      <c r="Q24" s="7">
        <v>0</v>
      </c>
    </row>
    <row r="25" spans="2:17" ht="20.100000000000001" customHeight="1" thickBot="1" x14ac:dyDescent="0.25">
      <c r="B25" s="2" t="s">
        <v>22</v>
      </c>
      <c r="C25" s="7">
        <v>2</v>
      </c>
      <c r="D25" s="7">
        <v>0</v>
      </c>
      <c r="E25" s="7">
        <v>1</v>
      </c>
      <c r="F25" s="7">
        <v>0</v>
      </c>
      <c r="G25" s="7">
        <v>1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2</v>
      </c>
      <c r="N25" s="7">
        <v>0</v>
      </c>
      <c r="O25" s="7">
        <v>1</v>
      </c>
      <c r="P25" s="7">
        <v>0</v>
      </c>
      <c r="Q25" s="7">
        <v>1</v>
      </c>
    </row>
    <row r="26" spans="2:17" ht="20.100000000000001" customHeight="1" thickBot="1" x14ac:dyDescent="0.25">
      <c r="B26" s="3" t="s">
        <v>23</v>
      </c>
      <c r="C26" s="7">
        <v>6</v>
      </c>
      <c r="D26" s="7">
        <v>5</v>
      </c>
      <c r="E26" s="7">
        <v>1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6</v>
      </c>
      <c r="N26" s="7">
        <v>5</v>
      </c>
      <c r="O26" s="7">
        <v>1</v>
      </c>
      <c r="P26" s="7">
        <v>0</v>
      </c>
      <c r="Q26" s="7">
        <v>0</v>
      </c>
    </row>
    <row r="27" spans="2:17" ht="20.100000000000001" customHeight="1" thickBot="1" x14ac:dyDescent="0.25">
      <c r="B27" s="4" t="s">
        <v>24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</row>
    <row r="28" spans="2:17" ht="20.100000000000001" customHeight="1" thickBot="1" x14ac:dyDescent="0.25">
      <c r="B28" s="5" t="s">
        <v>25</v>
      </c>
      <c r="C28" s="8">
        <f>SUM(C11:C27)</f>
        <v>122</v>
      </c>
      <c r="D28" s="8">
        <f t="shared" ref="D28:Q28" si="0">SUM(D11:D27)</f>
        <v>68</v>
      </c>
      <c r="E28" s="8">
        <f t="shared" si="0"/>
        <v>26</v>
      </c>
      <c r="F28" s="8">
        <f t="shared" si="0"/>
        <v>21</v>
      </c>
      <c r="G28" s="8">
        <f t="shared" si="0"/>
        <v>7</v>
      </c>
      <c r="H28" s="8">
        <f t="shared" si="0"/>
        <v>0</v>
      </c>
      <c r="I28" s="8">
        <f t="shared" si="0"/>
        <v>0</v>
      </c>
      <c r="J28" s="8">
        <f t="shared" si="0"/>
        <v>0</v>
      </c>
      <c r="K28" s="8">
        <f t="shared" si="0"/>
        <v>0</v>
      </c>
      <c r="L28" s="8">
        <f t="shared" si="0"/>
        <v>0</v>
      </c>
      <c r="M28" s="8">
        <f t="shared" si="0"/>
        <v>122</v>
      </c>
      <c r="N28" s="8">
        <f t="shared" si="0"/>
        <v>68</v>
      </c>
      <c r="O28" s="8">
        <f t="shared" si="0"/>
        <v>26</v>
      </c>
      <c r="P28" s="8">
        <f t="shared" si="0"/>
        <v>21</v>
      </c>
      <c r="Q28" s="8">
        <f t="shared" si="0"/>
        <v>7</v>
      </c>
    </row>
    <row r="29" spans="2:17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9:E28"/>
  <sheetViews>
    <sheetView workbookViewId="0"/>
  </sheetViews>
  <sheetFormatPr baseColWidth="10" defaultRowHeight="12.75" x14ac:dyDescent="0.2"/>
  <cols>
    <col min="2" max="2" width="26.375" customWidth="1"/>
    <col min="3" max="5" width="20.625" customWidth="1"/>
    <col min="19" max="19" width="12" customWidth="1"/>
  </cols>
  <sheetData>
    <row r="9" spans="2:5" ht="44.25" customHeight="1" thickBot="1" x14ac:dyDescent="0.25">
      <c r="C9" s="13" t="s">
        <v>51</v>
      </c>
      <c r="D9" s="13"/>
      <c r="E9" s="13"/>
    </row>
    <row r="10" spans="2:5" ht="44.25" customHeight="1" thickBot="1" x14ac:dyDescent="0.25">
      <c r="C10" s="6" t="s">
        <v>48</v>
      </c>
      <c r="D10" s="6" t="s">
        <v>49</v>
      </c>
      <c r="E10" s="6" t="s">
        <v>50</v>
      </c>
    </row>
    <row r="11" spans="2:5" ht="20.100000000000001" customHeight="1" thickBot="1" x14ac:dyDescent="0.25">
      <c r="B11" s="1" t="s">
        <v>8</v>
      </c>
      <c r="C11" s="10">
        <f>+IF('Personas Enjuiciadas'!M11&gt;0,('Personas Enjuiciadas'!D11+'Personas Enjuiciadas'!E11+'Personas Enjuiciadas'!I11+'Personas Enjuiciadas'!J11)/'Personas Enjuiciadas'!M11,"-")</f>
        <v>0.77142857142857146</v>
      </c>
      <c r="D11" s="10">
        <f>+IF(('Personas Enjuiciadas'!N11+'Personas Enjuiciadas'!P11)&gt;0,('Personas Enjuiciadas'!D11+'Personas Enjuiciadas'!I11)/('Personas Enjuiciadas'!N11+'Personas Enjuiciadas'!P11),"-")</f>
        <v>0.7407407407407407</v>
      </c>
      <c r="E11" s="10">
        <f>+IF(('Personas Enjuiciadas'!O11+'Personas Enjuiciadas'!Q11)&gt;0,('Personas Enjuiciadas'!E11+'Personas Enjuiciadas'!J11)/('Personas Enjuiciadas'!O11+'Personas Enjuiciadas'!Q11),"-")</f>
        <v>0.875</v>
      </c>
    </row>
    <row r="12" spans="2:5" ht="20.100000000000001" customHeight="1" thickBot="1" x14ac:dyDescent="0.25">
      <c r="B12" s="2" t="s">
        <v>9</v>
      </c>
      <c r="C12" s="10" t="str">
        <f>+IF('Personas Enjuiciadas'!M12&gt;0,('Personas Enjuiciadas'!D12+'Personas Enjuiciadas'!E12+'Personas Enjuiciadas'!I12+'Personas Enjuiciadas'!J12)/'Personas Enjuiciadas'!M12,"-")</f>
        <v>-</v>
      </c>
      <c r="D12" s="10" t="str">
        <f>+IF(('Personas Enjuiciadas'!N12+'Personas Enjuiciadas'!P12)&gt;0,('Personas Enjuiciadas'!D12+'Personas Enjuiciadas'!I12)/('Personas Enjuiciadas'!N12+'Personas Enjuiciadas'!P12),"-")</f>
        <v>-</v>
      </c>
      <c r="E12" s="10" t="str">
        <f>+IF(('Personas Enjuiciadas'!O12+'Personas Enjuiciadas'!Q12)&gt;0,('Personas Enjuiciadas'!E12+'Personas Enjuiciadas'!J12)/('Personas Enjuiciadas'!O12+'Personas Enjuiciadas'!Q12),"-")</f>
        <v>-</v>
      </c>
    </row>
    <row r="13" spans="2:5" ht="20.100000000000001" customHeight="1" thickBot="1" x14ac:dyDescent="0.25">
      <c r="B13" s="2" t="s">
        <v>10</v>
      </c>
      <c r="C13" s="10">
        <f>+IF('Personas Enjuiciadas'!M13&gt;0,('Personas Enjuiciadas'!D13+'Personas Enjuiciadas'!E13+'Personas Enjuiciadas'!I13+'Personas Enjuiciadas'!J13)/'Personas Enjuiciadas'!M13,"-")</f>
        <v>1</v>
      </c>
      <c r="D13" s="10">
        <f>+IF(('Personas Enjuiciadas'!N13+'Personas Enjuiciadas'!P13)&gt;0,('Personas Enjuiciadas'!D13+'Personas Enjuiciadas'!I13)/('Personas Enjuiciadas'!N13+'Personas Enjuiciadas'!P13),"-")</f>
        <v>1</v>
      </c>
      <c r="E13" s="10">
        <f>+IF(('Personas Enjuiciadas'!O13+'Personas Enjuiciadas'!Q13)&gt;0,('Personas Enjuiciadas'!E13+'Personas Enjuiciadas'!J13)/('Personas Enjuiciadas'!O13+'Personas Enjuiciadas'!Q13),"-")</f>
        <v>1</v>
      </c>
    </row>
    <row r="14" spans="2:5" ht="20.100000000000001" customHeight="1" thickBot="1" x14ac:dyDescent="0.25">
      <c r="B14" s="2" t="s">
        <v>11</v>
      </c>
      <c r="C14" s="10">
        <f>+IF('Personas Enjuiciadas'!M14&gt;0,('Personas Enjuiciadas'!D14+'Personas Enjuiciadas'!E14+'Personas Enjuiciadas'!I14+'Personas Enjuiciadas'!J14)/'Personas Enjuiciadas'!M14,"-")</f>
        <v>0.75</v>
      </c>
      <c r="D14" s="10">
        <f>+IF(('Personas Enjuiciadas'!N14+'Personas Enjuiciadas'!P14)&gt;0,('Personas Enjuiciadas'!D14+'Personas Enjuiciadas'!I14)/('Personas Enjuiciadas'!N14+'Personas Enjuiciadas'!P14),"-")</f>
        <v>0.5</v>
      </c>
      <c r="E14" s="10">
        <f>+IF(('Personas Enjuiciadas'!O14+'Personas Enjuiciadas'!Q14)&gt;0,('Personas Enjuiciadas'!E14+'Personas Enjuiciadas'!J14)/('Personas Enjuiciadas'!O14+'Personas Enjuiciadas'!Q14),"-")</f>
        <v>1</v>
      </c>
    </row>
    <row r="15" spans="2:5" ht="20.100000000000001" customHeight="1" thickBot="1" x14ac:dyDescent="0.25">
      <c r="B15" s="2" t="s">
        <v>12</v>
      </c>
      <c r="C15" s="10">
        <f>+IF('Personas Enjuiciadas'!M15&gt;0,('Personas Enjuiciadas'!D15+'Personas Enjuiciadas'!E15+'Personas Enjuiciadas'!I15+'Personas Enjuiciadas'!J15)/'Personas Enjuiciadas'!M15,"-")</f>
        <v>0</v>
      </c>
      <c r="D15" s="10">
        <f>+IF(('Personas Enjuiciadas'!N15+'Personas Enjuiciadas'!P15)&gt;0,('Personas Enjuiciadas'!D15+'Personas Enjuiciadas'!I15)/('Personas Enjuiciadas'!N15+'Personas Enjuiciadas'!P15),"-")</f>
        <v>0</v>
      </c>
      <c r="E15" s="10" t="str">
        <f>+IF(('Personas Enjuiciadas'!O15+'Personas Enjuiciadas'!Q15)&gt;0,('Personas Enjuiciadas'!E15+'Personas Enjuiciadas'!J15)/('Personas Enjuiciadas'!O15+'Personas Enjuiciadas'!Q15),"-")</f>
        <v>-</v>
      </c>
    </row>
    <row r="16" spans="2:5" ht="20.100000000000001" customHeight="1" thickBot="1" x14ac:dyDescent="0.25">
      <c r="B16" s="2" t="s">
        <v>13</v>
      </c>
      <c r="C16" s="10">
        <f>+IF('Personas Enjuiciadas'!M16&gt;0,('Personas Enjuiciadas'!D16+'Personas Enjuiciadas'!E16+'Personas Enjuiciadas'!I16+'Personas Enjuiciadas'!J16)/'Personas Enjuiciadas'!M16,"-")</f>
        <v>1</v>
      </c>
      <c r="D16" s="10">
        <f>+IF(('Personas Enjuiciadas'!N16+'Personas Enjuiciadas'!P16)&gt;0,('Personas Enjuiciadas'!D16+'Personas Enjuiciadas'!I16)/('Personas Enjuiciadas'!N16+'Personas Enjuiciadas'!P16),"-")</f>
        <v>1</v>
      </c>
      <c r="E16" s="10" t="str">
        <f>+IF(('Personas Enjuiciadas'!O16+'Personas Enjuiciadas'!Q16)&gt;0,('Personas Enjuiciadas'!E16+'Personas Enjuiciadas'!J16)/('Personas Enjuiciadas'!O16+'Personas Enjuiciadas'!Q16),"-")</f>
        <v>-</v>
      </c>
    </row>
    <row r="17" spans="2:5" ht="20.100000000000001" customHeight="1" thickBot="1" x14ac:dyDescent="0.25">
      <c r="B17" s="2" t="s">
        <v>14</v>
      </c>
      <c r="C17" s="10">
        <f>+IF('Personas Enjuiciadas'!M17&gt;0,('Personas Enjuiciadas'!D17+'Personas Enjuiciadas'!E17+'Personas Enjuiciadas'!I17+'Personas Enjuiciadas'!J17)/'Personas Enjuiciadas'!M17,"-")</f>
        <v>0.6</v>
      </c>
      <c r="D17" s="10">
        <f>+IF(('Personas Enjuiciadas'!N17+'Personas Enjuiciadas'!P17)&gt;0,('Personas Enjuiciadas'!D17+'Personas Enjuiciadas'!I17)/('Personas Enjuiciadas'!N17+'Personas Enjuiciadas'!P17),"-")</f>
        <v>0.75</v>
      </c>
      <c r="E17" s="10">
        <f>+IF(('Personas Enjuiciadas'!O17+'Personas Enjuiciadas'!Q17)&gt;0,('Personas Enjuiciadas'!E17+'Personas Enjuiciadas'!J17)/('Personas Enjuiciadas'!O17+'Personas Enjuiciadas'!Q17),"-")</f>
        <v>0</v>
      </c>
    </row>
    <row r="18" spans="2:5" ht="20.100000000000001" customHeight="1" thickBot="1" x14ac:dyDescent="0.25">
      <c r="B18" s="2" t="s">
        <v>15</v>
      </c>
      <c r="C18" s="10">
        <f>+IF('Personas Enjuiciadas'!M18&gt;0,('Personas Enjuiciadas'!D18+'Personas Enjuiciadas'!E18+'Personas Enjuiciadas'!I18+'Personas Enjuiciadas'!J18)/'Personas Enjuiciadas'!M18,"-")</f>
        <v>0.66666666666666663</v>
      </c>
      <c r="D18" s="10">
        <f>+IF(('Personas Enjuiciadas'!N18+'Personas Enjuiciadas'!P18)&gt;0,('Personas Enjuiciadas'!D18+'Personas Enjuiciadas'!I18)/('Personas Enjuiciadas'!N18+'Personas Enjuiciadas'!P18),"-")</f>
        <v>1</v>
      </c>
      <c r="E18" s="10">
        <f>+IF(('Personas Enjuiciadas'!O18+'Personas Enjuiciadas'!Q18)&gt;0,('Personas Enjuiciadas'!E18+'Personas Enjuiciadas'!J18)/('Personas Enjuiciadas'!O18+'Personas Enjuiciadas'!Q18),"-")</f>
        <v>0</v>
      </c>
    </row>
    <row r="19" spans="2:5" ht="20.100000000000001" customHeight="1" thickBot="1" x14ac:dyDescent="0.25">
      <c r="B19" s="2" t="s">
        <v>16</v>
      </c>
      <c r="C19" s="10">
        <f>+IF('Personas Enjuiciadas'!M19&gt;0,('Personas Enjuiciadas'!D19+'Personas Enjuiciadas'!E19+'Personas Enjuiciadas'!I19+'Personas Enjuiciadas'!J19)/'Personas Enjuiciadas'!M19,"-")</f>
        <v>0.77272727272727271</v>
      </c>
      <c r="D19" s="10">
        <f>+IF(('Personas Enjuiciadas'!N19+'Personas Enjuiciadas'!P19)&gt;0,('Personas Enjuiciadas'!D19+'Personas Enjuiciadas'!I19)/('Personas Enjuiciadas'!N19+'Personas Enjuiciadas'!P19),"-")</f>
        <v>0.66666666666666663</v>
      </c>
      <c r="E19" s="10">
        <f>+IF(('Personas Enjuiciadas'!O19+'Personas Enjuiciadas'!Q19)&gt;0,('Personas Enjuiciadas'!E19+'Personas Enjuiciadas'!J19)/('Personas Enjuiciadas'!O19+'Personas Enjuiciadas'!Q19),"-")</f>
        <v>1</v>
      </c>
    </row>
    <row r="20" spans="2:5" ht="20.100000000000001" customHeight="1" thickBot="1" x14ac:dyDescent="0.25">
      <c r="B20" s="2" t="s">
        <v>17</v>
      </c>
      <c r="C20" s="10">
        <f>+IF('Personas Enjuiciadas'!M20&gt;0,('Personas Enjuiciadas'!D20+'Personas Enjuiciadas'!E20+'Personas Enjuiciadas'!I20+'Personas Enjuiciadas'!J20)/'Personas Enjuiciadas'!M20,"-")</f>
        <v>0.8</v>
      </c>
      <c r="D20" s="10">
        <f>+IF(('Personas Enjuiciadas'!N20+'Personas Enjuiciadas'!P20)&gt;0,('Personas Enjuiciadas'!D20+'Personas Enjuiciadas'!I20)/('Personas Enjuiciadas'!N20+'Personas Enjuiciadas'!P20),"-")</f>
        <v>0.8125</v>
      </c>
      <c r="E20" s="10">
        <f>+IF(('Personas Enjuiciadas'!O20+'Personas Enjuiciadas'!Q20)&gt;0,('Personas Enjuiciadas'!E20+'Personas Enjuiciadas'!J20)/('Personas Enjuiciadas'!O20+'Personas Enjuiciadas'!Q20),"-")</f>
        <v>0.75</v>
      </c>
    </row>
    <row r="21" spans="2:5" ht="20.100000000000001" customHeight="1" thickBot="1" x14ac:dyDescent="0.25">
      <c r="B21" s="2" t="s">
        <v>18</v>
      </c>
      <c r="C21" s="10" t="str">
        <f>+IF('Personas Enjuiciadas'!M21&gt;0,('Personas Enjuiciadas'!D21+'Personas Enjuiciadas'!E21+'Personas Enjuiciadas'!I21+'Personas Enjuiciadas'!J21)/'Personas Enjuiciadas'!M21,"-")</f>
        <v>-</v>
      </c>
      <c r="D21" s="10" t="str">
        <f>+IF(('Personas Enjuiciadas'!N21+'Personas Enjuiciadas'!P21)&gt;0,('Personas Enjuiciadas'!D21+'Personas Enjuiciadas'!I21)/('Personas Enjuiciadas'!N21+'Personas Enjuiciadas'!P21),"-")</f>
        <v>-</v>
      </c>
      <c r="E21" s="10" t="str">
        <f>+IF(('Personas Enjuiciadas'!O21+'Personas Enjuiciadas'!Q21)&gt;0,('Personas Enjuiciadas'!E21+'Personas Enjuiciadas'!J21)/('Personas Enjuiciadas'!O21+'Personas Enjuiciadas'!Q21),"-")</f>
        <v>-</v>
      </c>
    </row>
    <row r="22" spans="2:5" ht="20.100000000000001" customHeight="1" thickBot="1" x14ac:dyDescent="0.25">
      <c r="B22" s="2" t="s">
        <v>19</v>
      </c>
      <c r="C22" s="10">
        <f>+IF('Personas Enjuiciadas'!M22&gt;0,('Personas Enjuiciadas'!D22+'Personas Enjuiciadas'!E22+'Personas Enjuiciadas'!I22+'Personas Enjuiciadas'!J22)/'Personas Enjuiciadas'!M22,"-")</f>
        <v>0.8</v>
      </c>
      <c r="D22" s="10">
        <f>+IF(('Personas Enjuiciadas'!N22+'Personas Enjuiciadas'!P22)&gt;0,('Personas Enjuiciadas'!D22+'Personas Enjuiciadas'!I22)/('Personas Enjuiciadas'!N22+'Personas Enjuiciadas'!P22),"-")</f>
        <v>0.75</v>
      </c>
      <c r="E22" s="10">
        <f>+IF(('Personas Enjuiciadas'!O22+'Personas Enjuiciadas'!Q22)&gt;0,('Personas Enjuiciadas'!E22+'Personas Enjuiciadas'!J22)/('Personas Enjuiciadas'!O22+'Personas Enjuiciadas'!Q22),"-")</f>
        <v>1</v>
      </c>
    </row>
    <row r="23" spans="2:5" ht="20.100000000000001" customHeight="1" thickBot="1" x14ac:dyDescent="0.25">
      <c r="B23" s="2" t="s">
        <v>20</v>
      </c>
      <c r="C23" s="10">
        <f>+IF('Personas Enjuiciadas'!M23&gt;0,('Personas Enjuiciadas'!D23+'Personas Enjuiciadas'!E23+'Personas Enjuiciadas'!I23+'Personas Enjuiciadas'!J23)/'Personas Enjuiciadas'!M23,"-")</f>
        <v>0.7</v>
      </c>
      <c r="D23" s="10">
        <f>+IF(('Personas Enjuiciadas'!N23+'Personas Enjuiciadas'!P23)&gt;0,('Personas Enjuiciadas'!D23+'Personas Enjuiciadas'!I23)/('Personas Enjuiciadas'!N23+'Personas Enjuiciadas'!P23),"-")</f>
        <v>0.83333333333333337</v>
      </c>
      <c r="E23" s="10">
        <f>+IF(('Personas Enjuiciadas'!O23+'Personas Enjuiciadas'!Q23)&gt;0,('Personas Enjuiciadas'!E23+'Personas Enjuiciadas'!J23)/('Personas Enjuiciadas'!O23+'Personas Enjuiciadas'!Q23),"-")</f>
        <v>0.5</v>
      </c>
    </row>
    <row r="24" spans="2:5" ht="20.100000000000001" customHeight="1" thickBot="1" x14ac:dyDescent="0.25">
      <c r="B24" s="2" t="s">
        <v>21</v>
      </c>
      <c r="C24" s="10">
        <f>+IF('Personas Enjuiciadas'!M24&gt;0,('Personas Enjuiciadas'!D24+'Personas Enjuiciadas'!E24+'Personas Enjuiciadas'!I24+'Personas Enjuiciadas'!J24)/'Personas Enjuiciadas'!M24,"-")</f>
        <v>1</v>
      </c>
      <c r="D24" s="10" t="str">
        <f>+IF(('Personas Enjuiciadas'!N24+'Personas Enjuiciadas'!P24)&gt;0,('Personas Enjuiciadas'!D24+'Personas Enjuiciadas'!I24)/('Personas Enjuiciadas'!N24+'Personas Enjuiciadas'!P24),"-")</f>
        <v>-</v>
      </c>
      <c r="E24" s="10">
        <f>+IF(('Personas Enjuiciadas'!O24+'Personas Enjuiciadas'!Q24)&gt;0,('Personas Enjuiciadas'!E24+'Personas Enjuiciadas'!J24)/('Personas Enjuiciadas'!O24+'Personas Enjuiciadas'!Q24),"-")</f>
        <v>1</v>
      </c>
    </row>
    <row r="25" spans="2:5" ht="20.100000000000001" customHeight="1" thickBot="1" x14ac:dyDescent="0.25">
      <c r="B25" s="2" t="s">
        <v>22</v>
      </c>
      <c r="C25" s="10">
        <f>+IF('Personas Enjuiciadas'!M25&gt;0,('Personas Enjuiciadas'!D25+'Personas Enjuiciadas'!E25+'Personas Enjuiciadas'!I25+'Personas Enjuiciadas'!J25)/'Personas Enjuiciadas'!M25,"-")</f>
        <v>0.5</v>
      </c>
      <c r="D25" s="10" t="str">
        <f>+IF(('Personas Enjuiciadas'!N25+'Personas Enjuiciadas'!P25)&gt;0,('Personas Enjuiciadas'!D25+'Personas Enjuiciadas'!I25)/('Personas Enjuiciadas'!N25+'Personas Enjuiciadas'!P25),"-")</f>
        <v>-</v>
      </c>
      <c r="E25" s="10">
        <f>+IF(('Personas Enjuiciadas'!O25+'Personas Enjuiciadas'!Q25)&gt;0,('Personas Enjuiciadas'!E25+'Personas Enjuiciadas'!J25)/('Personas Enjuiciadas'!O25+'Personas Enjuiciadas'!Q25),"-")</f>
        <v>0.5</v>
      </c>
    </row>
    <row r="26" spans="2:5" ht="20.100000000000001" customHeight="1" thickBot="1" x14ac:dyDescent="0.25">
      <c r="B26" s="3" t="s">
        <v>23</v>
      </c>
      <c r="C26" s="10">
        <f>+IF('Personas Enjuiciadas'!M26&gt;0,('Personas Enjuiciadas'!D26+'Personas Enjuiciadas'!E26+'Personas Enjuiciadas'!I26+'Personas Enjuiciadas'!J26)/'Personas Enjuiciadas'!M26,"-")</f>
        <v>1</v>
      </c>
      <c r="D26" s="10">
        <f>+IF(('Personas Enjuiciadas'!N26+'Personas Enjuiciadas'!P26)&gt;0,('Personas Enjuiciadas'!D26+'Personas Enjuiciadas'!I26)/('Personas Enjuiciadas'!N26+'Personas Enjuiciadas'!P26),"-")</f>
        <v>1</v>
      </c>
      <c r="E26" s="10">
        <f>+IF(('Personas Enjuiciadas'!O26+'Personas Enjuiciadas'!Q26)&gt;0,('Personas Enjuiciadas'!E26+'Personas Enjuiciadas'!J26)/('Personas Enjuiciadas'!O26+'Personas Enjuiciadas'!Q26),"-")</f>
        <v>1</v>
      </c>
    </row>
    <row r="27" spans="2:5" ht="20.100000000000001" customHeight="1" thickBot="1" x14ac:dyDescent="0.25">
      <c r="B27" s="4" t="s">
        <v>24</v>
      </c>
      <c r="C27" s="10" t="str">
        <f>+IF('Personas Enjuiciadas'!M27&gt;0,('Personas Enjuiciadas'!D27+'Personas Enjuiciadas'!E27+'Personas Enjuiciadas'!I27+'Personas Enjuiciadas'!J27)/'Personas Enjuiciadas'!M27,"-")</f>
        <v>-</v>
      </c>
      <c r="D27" s="10" t="str">
        <f>+IF(('Personas Enjuiciadas'!N27+'Personas Enjuiciadas'!P27)&gt;0,('Personas Enjuiciadas'!D27+'Personas Enjuiciadas'!I27)/('Personas Enjuiciadas'!N27+'Personas Enjuiciadas'!P27),"-")</f>
        <v>-</v>
      </c>
      <c r="E27" s="10" t="str">
        <f>+IF(('Personas Enjuiciadas'!O27+'Personas Enjuiciadas'!Q27)&gt;0,('Personas Enjuiciadas'!E27+'Personas Enjuiciadas'!J27)/('Personas Enjuiciadas'!O27+'Personas Enjuiciadas'!Q27),"-")</f>
        <v>-</v>
      </c>
    </row>
    <row r="28" spans="2:5" ht="20.100000000000001" customHeight="1" thickBot="1" x14ac:dyDescent="0.25">
      <c r="B28" s="5" t="s">
        <v>25</v>
      </c>
      <c r="C28" s="9">
        <f>+IF('Personas Enjuiciadas'!M28&gt;0,('Personas Enjuiciadas'!D28+'Personas Enjuiciadas'!E28+'Personas Enjuiciadas'!I28+'Personas Enjuiciadas'!J28)/'Personas Enjuiciadas'!M28,"-")</f>
        <v>0.77049180327868849</v>
      </c>
      <c r="D28" s="9">
        <f>+IF(('Personas Enjuiciadas'!N28+'Personas Enjuiciadas'!P28)&gt;0,('Personas Enjuiciadas'!D28+'Personas Enjuiciadas'!I28)/('Personas Enjuiciadas'!N28+'Personas Enjuiciadas'!P28),"-")</f>
        <v>0.7640449438202247</v>
      </c>
      <c r="E28" s="9">
        <f>+IF(('Personas Enjuiciadas'!O28+'Personas Enjuiciadas'!Q28)&gt;0,('Personas Enjuiciadas'!E28+'Personas Enjuiciadas'!J28)/('Personas Enjuiciadas'!O28+'Personas Enjuiciadas'!Q28),"-")</f>
        <v>0.78787878787878785</v>
      </c>
    </row>
  </sheetData>
  <mergeCells count="1">
    <mergeCell ref="C9:E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V29"/>
  <sheetViews>
    <sheetView workbookViewId="0"/>
  </sheetViews>
  <sheetFormatPr baseColWidth="10" defaultRowHeight="12.75" x14ac:dyDescent="0.2"/>
  <cols>
    <col min="2" max="2" width="26.375" customWidth="1"/>
    <col min="3" max="3" width="14.375" bestFit="1" customWidth="1"/>
    <col min="4" max="4" width="12.5" bestFit="1" customWidth="1"/>
    <col min="5" max="6" width="17.25" bestFit="1" customWidth="1"/>
    <col min="7" max="7" width="10.625" bestFit="1" customWidth="1"/>
    <col min="8" max="8" width="14.375" bestFit="1" customWidth="1"/>
    <col min="9" max="9" width="12.5" bestFit="1" customWidth="1"/>
    <col min="10" max="11" width="17.25" bestFit="1" customWidth="1"/>
    <col min="12" max="12" width="10.625" bestFit="1" customWidth="1"/>
    <col min="13" max="13" width="14.375" bestFit="1" customWidth="1"/>
    <col min="14" max="14" width="12.5" bestFit="1" customWidth="1"/>
    <col min="15" max="16" width="17.25" bestFit="1" customWidth="1"/>
    <col min="17" max="17" width="10.625" bestFit="1" customWidth="1"/>
    <col min="18" max="18" width="14.375" bestFit="1" customWidth="1"/>
    <col min="19" max="19" width="12.5" bestFit="1" customWidth="1"/>
    <col min="20" max="21" width="17.25" bestFit="1" customWidth="1"/>
    <col min="22" max="22" width="10.625" bestFit="1" customWidth="1"/>
  </cols>
  <sheetData>
    <row r="9" spans="2:22" ht="44.25" customHeight="1" thickBot="1" x14ac:dyDescent="0.25">
      <c r="C9" s="14" t="s">
        <v>27</v>
      </c>
      <c r="D9" s="15"/>
      <c r="E9" s="15"/>
      <c r="F9" s="15"/>
      <c r="G9" s="15"/>
      <c r="H9" s="14" t="s">
        <v>40</v>
      </c>
      <c r="I9" s="15"/>
      <c r="J9" s="15"/>
      <c r="K9" s="15"/>
      <c r="L9" s="15"/>
      <c r="M9" s="14" t="s">
        <v>72</v>
      </c>
      <c r="N9" s="15"/>
      <c r="O9" s="15"/>
      <c r="P9" s="15"/>
      <c r="Q9" s="15"/>
      <c r="R9" s="14" t="s">
        <v>38</v>
      </c>
      <c r="S9" s="15"/>
      <c r="T9" s="15"/>
      <c r="U9" s="15"/>
      <c r="V9" s="15"/>
    </row>
    <row r="10" spans="2:22" ht="44.25" customHeight="1" thickBot="1" x14ac:dyDescent="0.25">
      <c r="C10" s="6" t="s">
        <v>52</v>
      </c>
      <c r="D10" s="6" t="s">
        <v>53</v>
      </c>
      <c r="E10" s="6" t="s">
        <v>54</v>
      </c>
      <c r="F10" s="6" t="s">
        <v>55</v>
      </c>
      <c r="G10" s="6" t="s">
        <v>56</v>
      </c>
      <c r="H10" s="6" t="s">
        <v>52</v>
      </c>
      <c r="I10" s="6" t="s">
        <v>53</v>
      </c>
      <c r="J10" s="6" t="s">
        <v>54</v>
      </c>
      <c r="K10" s="6" t="s">
        <v>55</v>
      </c>
      <c r="L10" s="6" t="s">
        <v>56</v>
      </c>
      <c r="M10" s="6" t="s">
        <v>52</v>
      </c>
      <c r="N10" s="6" t="s">
        <v>53</v>
      </c>
      <c r="O10" s="6" t="s">
        <v>54</v>
      </c>
      <c r="P10" s="6" t="s">
        <v>55</v>
      </c>
      <c r="Q10" s="6" t="s">
        <v>56</v>
      </c>
      <c r="R10" s="6" t="s">
        <v>52</v>
      </c>
      <c r="S10" s="6" t="s">
        <v>53</v>
      </c>
      <c r="T10" s="6" t="s">
        <v>54</v>
      </c>
      <c r="U10" s="6" t="s">
        <v>55</v>
      </c>
      <c r="V10" s="6" t="s">
        <v>56</v>
      </c>
    </row>
    <row r="11" spans="2:22" ht="20.100000000000001" customHeight="1" thickBot="1" x14ac:dyDescent="0.25">
      <c r="B11" s="1" t="s">
        <v>8</v>
      </c>
      <c r="C11" s="7">
        <v>16</v>
      </c>
      <c r="D11" s="7">
        <v>8</v>
      </c>
      <c r="E11" s="7">
        <v>0</v>
      </c>
      <c r="F11" s="7">
        <v>1</v>
      </c>
      <c r="G11" s="7">
        <v>1</v>
      </c>
      <c r="H11" s="7">
        <v>7</v>
      </c>
      <c r="I11" s="7">
        <v>0</v>
      </c>
      <c r="J11" s="7">
        <v>0</v>
      </c>
      <c r="K11" s="7">
        <v>0</v>
      </c>
      <c r="L11" s="7">
        <v>1</v>
      </c>
      <c r="M11" s="7">
        <v>4</v>
      </c>
      <c r="N11" s="7">
        <v>0</v>
      </c>
      <c r="O11" s="7">
        <v>0</v>
      </c>
      <c r="P11" s="7">
        <v>0</v>
      </c>
      <c r="Q11" s="7">
        <v>0</v>
      </c>
      <c r="R11" s="7">
        <v>27</v>
      </c>
      <c r="S11" s="7">
        <v>8</v>
      </c>
      <c r="T11" s="7">
        <v>0</v>
      </c>
      <c r="U11" s="7">
        <v>1</v>
      </c>
      <c r="V11" s="7">
        <v>2</v>
      </c>
    </row>
    <row r="12" spans="2:22" ht="20.100000000000001" customHeight="1" thickBot="1" x14ac:dyDescent="0.25">
      <c r="B12" s="2" t="s">
        <v>9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</row>
    <row r="13" spans="2:22" ht="20.100000000000001" customHeight="1" thickBot="1" x14ac:dyDescent="0.25">
      <c r="B13" s="2" t="s">
        <v>10</v>
      </c>
      <c r="C13" s="7">
        <v>3</v>
      </c>
      <c r="D13" s="7">
        <v>0</v>
      </c>
      <c r="E13" s="7">
        <v>0</v>
      </c>
      <c r="F13" s="7">
        <v>0</v>
      </c>
      <c r="G13" s="7">
        <v>0</v>
      </c>
      <c r="H13" s="7">
        <v>2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5</v>
      </c>
      <c r="S13" s="7">
        <v>0</v>
      </c>
      <c r="T13" s="7">
        <v>0</v>
      </c>
      <c r="U13" s="7">
        <v>0</v>
      </c>
      <c r="V13" s="7">
        <v>0</v>
      </c>
    </row>
    <row r="14" spans="2:22" ht="20.100000000000001" customHeight="1" thickBot="1" x14ac:dyDescent="0.25">
      <c r="B14" s="2" t="s">
        <v>11</v>
      </c>
      <c r="C14" s="7">
        <v>2</v>
      </c>
      <c r="D14" s="7">
        <v>1</v>
      </c>
      <c r="E14" s="7">
        <v>0</v>
      </c>
      <c r="F14" s="7">
        <v>0</v>
      </c>
      <c r="G14" s="7">
        <v>0</v>
      </c>
      <c r="H14" s="7">
        <v>1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3</v>
      </c>
      <c r="S14" s="7">
        <v>1</v>
      </c>
      <c r="T14" s="7">
        <v>0</v>
      </c>
      <c r="U14" s="7">
        <v>0</v>
      </c>
      <c r="V14" s="7">
        <v>0</v>
      </c>
    </row>
    <row r="15" spans="2:22" ht="20.100000000000001" customHeight="1" thickBot="1" x14ac:dyDescent="0.25">
      <c r="B15" s="2" t="s">
        <v>12</v>
      </c>
      <c r="C15" s="7">
        <v>0</v>
      </c>
      <c r="D15" s="7">
        <v>2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2</v>
      </c>
      <c r="T15" s="7">
        <v>0</v>
      </c>
      <c r="U15" s="7">
        <v>0</v>
      </c>
      <c r="V15" s="7">
        <v>0</v>
      </c>
    </row>
    <row r="16" spans="2:22" ht="20.100000000000001" customHeight="1" thickBot="1" x14ac:dyDescent="0.25">
      <c r="B16" s="2" t="s">
        <v>13</v>
      </c>
      <c r="C16" s="7">
        <v>2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2</v>
      </c>
      <c r="S16" s="7">
        <v>0</v>
      </c>
      <c r="T16" s="7">
        <v>0</v>
      </c>
      <c r="U16" s="7">
        <v>0</v>
      </c>
      <c r="V16" s="7">
        <v>0</v>
      </c>
    </row>
    <row r="17" spans="2:22" ht="20.100000000000001" customHeight="1" thickBot="1" x14ac:dyDescent="0.25">
      <c r="B17" s="2" t="s">
        <v>14</v>
      </c>
      <c r="C17" s="7">
        <v>2</v>
      </c>
      <c r="D17" s="7">
        <v>2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1</v>
      </c>
      <c r="N17" s="7">
        <v>0</v>
      </c>
      <c r="O17" s="7">
        <v>0</v>
      </c>
      <c r="P17" s="7">
        <v>0</v>
      </c>
      <c r="Q17" s="7">
        <v>0</v>
      </c>
      <c r="R17" s="7">
        <v>3</v>
      </c>
      <c r="S17" s="7">
        <v>2</v>
      </c>
      <c r="T17" s="7">
        <v>0</v>
      </c>
      <c r="U17" s="7">
        <v>0</v>
      </c>
      <c r="V17" s="7">
        <v>0</v>
      </c>
    </row>
    <row r="18" spans="2:22" ht="20.100000000000001" customHeight="1" thickBot="1" x14ac:dyDescent="0.25">
      <c r="B18" s="2" t="s">
        <v>15</v>
      </c>
      <c r="C18" s="7">
        <v>1</v>
      </c>
      <c r="D18" s="7">
        <v>0</v>
      </c>
      <c r="E18" s="7">
        <v>0</v>
      </c>
      <c r="F18" s="7">
        <v>1</v>
      </c>
      <c r="G18" s="7">
        <v>0</v>
      </c>
      <c r="H18" s="7">
        <v>1</v>
      </c>
      <c r="I18" s="7">
        <v>1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2</v>
      </c>
      <c r="S18" s="7">
        <v>1</v>
      </c>
      <c r="T18" s="7">
        <v>0</v>
      </c>
      <c r="U18" s="7">
        <v>1</v>
      </c>
      <c r="V18" s="7">
        <v>0</v>
      </c>
    </row>
    <row r="19" spans="2:22" ht="20.100000000000001" customHeight="1" thickBot="1" x14ac:dyDescent="0.25">
      <c r="B19" s="2" t="s">
        <v>16</v>
      </c>
      <c r="C19" s="7">
        <v>9</v>
      </c>
      <c r="D19" s="7">
        <v>5</v>
      </c>
      <c r="E19" s="7">
        <v>1</v>
      </c>
      <c r="F19" s="7">
        <v>3</v>
      </c>
      <c r="G19" s="7">
        <v>1</v>
      </c>
      <c r="H19" s="7">
        <v>1</v>
      </c>
      <c r="I19" s="7">
        <v>0</v>
      </c>
      <c r="J19" s="7">
        <v>0</v>
      </c>
      <c r="K19" s="7">
        <v>0</v>
      </c>
      <c r="L19" s="7">
        <v>0</v>
      </c>
      <c r="M19" s="7">
        <v>7</v>
      </c>
      <c r="N19" s="7">
        <v>0</v>
      </c>
      <c r="O19" s="7">
        <v>0</v>
      </c>
      <c r="P19" s="7">
        <v>0</v>
      </c>
      <c r="Q19" s="7">
        <v>0</v>
      </c>
      <c r="R19" s="7">
        <v>17</v>
      </c>
      <c r="S19" s="7">
        <v>5</v>
      </c>
      <c r="T19" s="7">
        <v>1</v>
      </c>
      <c r="U19" s="7">
        <v>3</v>
      </c>
      <c r="V19" s="7">
        <v>1</v>
      </c>
    </row>
    <row r="20" spans="2:22" ht="20.100000000000001" customHeight="1" thickBot="1" x14ac:dyDescent="0.25">
      <c r="B20" s="2" t="s">
        <v>17</v>
      </c>
      <c r="C20" s="7">
        <v>11</v>
      </c>
      <c r="D20" s="7">
        <v>4</v>
      </c>
      <c r="E20" s="7">
        <v>0</v>
      </c>
      <c r="F20" s="7">
        <v>0</v>
      </c>
      <c r="G20" s="7">
        <v>0</v>
      </c>
      <c r="H20" s="7">
        <v>2</v>
      </c>
      <c r="I20" s="7">
        <v>0</v>
      </c>
      <c r="J20" s="7">
        <v>0</v>
      </c>
      <c r="K20" s="7">
        <v>0</v>
      </c>
      <c r="L20" s="7">
        <v>0</v>
      </c>
      <c r="M20" s="7">
        <v>3</v>
      </c>
      <c r="N20" s="7">
        <v>0</v>
      </c>
      <c r="O20" s="7">
        <v>0</v>
      </c>
      <c r="P20" s="7">
        <v>0</v>
      </c>
      <c r="Q20" s="7">
        <v>0</v>
      </c>
      <c r="R20" s="7">
        <v>16</v>
      </c>
      <c r="S20" s="7">
        <v>4</v>
      </c>
      <c r="T20" s="7">
        <v>0</v>
      </c>
      <c r="U20" s="7">
        <v>0</v>
      </c>
      <c r="V20" s="7">
        <v>0</v>
      </c>
    </row>
    <row r="21" spans="2:22" ht="20.100000000000001" customHeight="1" thickBot="1" x14ac:dyDescent="0.25">
      <c r="B21" s="2" t="s">
        <v>18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</row>
    <row r="22" spans="2:22" ht="20.100000000000001" customHeight="1" thickBot="1" x14ac:dyDescent="0.25">
      <c r="B22" s="2" t="s">
        <v>19</v>
      </c>
      <c r="C22" s="7">
        <v>3</v>
      </c>
      <c r="D22" s="7">
        <v>1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1</v>
      </c>
      <c r="N22" s="7">
        <v>0</v>
      </c>
      <c r="O22" s="7">
        <v>0</v>
      </c>
      <c r="P22" s="7">
        <v>0</v>
      </c>
      <c r="Q22" s="7">
        <v>0</v>
      </c>
      <c r="R22" s="7">
        <v>4</v>
      </c>
      <c r="S22" s="7">
        <v>1</v>
      </c>
      <c r="T22" s="7">
        <v>0</v>
      </c>
      <c r="U22" s="7">
        <v>0</v>
      </c>
      <c r="V22" s="7">
        <v>0</v>
      </c>
    </row>
    <row r="23" spans="2:22" ht="20.100000000000001" customHeight="1" thickBot="1" x14ac:dyDescent="0.25">
      <c r="B23" s="2" t="s">
        <v>20</v>
      </c>
      <c r="C23" s="7">
        <v>4</v>
      </c>
      <c r="D23" s="7">
        <v>3</v>
      </c>
      <c r="E23" s="7">
        <v>0</v>
      </c>
      <c r="F23" s="7">
        <v>3</v>
      </c>
      <c r="G23" s="7">
        <v>1</v>
      </c>
      <c r="H23" s="7">
        <v>1</v>
      </c>
      <c r="I23" s="7">
        <v>0</v>
      </c>
      <c r="J23" s="7">
        <v>0</v>
      </c>
      <c r="K23" s="7">
        <v>0</v>
      </c>
      <c r="L23" s="7">
        <v>0</v>
      </c>
      <c r="M23" s="7">
        <v>2</v>
      </c>
      <c r="N23" s="7">
        <v>0</v>
      </c>
      <c r="O23" s="7">
        <v>0</v>
      </c>
      <c r="P23" s="7">
        <v>0</v>
      </c>
      <c r="Q23" s="7">
        <v>0</v>
      </c>
      <c r="R23" s="7">
        <v>7</v>
      </c>
      <c r="S23" s="7">
        <v>3</v>
      </c>
      <c r="T23" s="7">
        <v>0</v>
      </c>
      <c r="U23" s="7">
        <v>3</v>
      </c>
      <c r="V23" s="7">
        <v>1</v>
      </c>
    </row>
    <row r="24" spans="2:22" ht="20.100000000000001" customHeight="1" thickBot="1" x14ac:dyDescent="0.25">
      <c r="B24" s="2" t="s">
        <v>21</v>
      </c>
      <c r="C24" s="7">
        <v>1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1</v>
      </c>
      <c r="S24" s="7">
        <v>0</v>
      </c>
      <c r="T24" s="7">
        <v>0</v>
      </c>
      <c r="U24" s="7">
        <v>0</v>
      </c>
      <c r="V24" s="7">
        <v>0</v>
      </c>
    </row>
    <row r="25" spans="2:22" ht="20.100000000000001" customHeight="1" thickBot="1" x14ac:dyDescent="0.25">
      <c r="B25" s="2" t="s">
        <v>22</v>
      </c>
      <c r="C25" s="7">
        <v>1</v>
      </c>
      <c r="D25" s="7">
        <v>1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1</v>
      </c>
      <c r="S25" s="7">
        <v>1</v>
      </c>
      <c r="T25" s="7">
        <v>0</v>
      </c>
      <c r="U25" s="7">
        <v>0</v>
      </c>
      <c r="V25" s="7">
        <v>0</v>
      </c>
    </row>
    <row r="26" spans="2:22" ht="20.100000000000001" customHeight="1" thickBot="1" x14ac:dyDescent="0.25">
      <c r="B26" s="3" t="s">
        <v>23</v>
      </c>
      <c r="C26" s="7">
        <v>4</v>
      </c>
      <c r="D26" s="7">
        <v>0</v>
      </c>
      <c r="E26" s="7">
        <v>0</v>
      </c>
      <c r="F26" s="7">
        <v>0</v>
      </c>
      <c r="G26" s="7">
        <v>0</v>
      </c>
      <c r="H26" s="7">
        <v>2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6</v>
      </c>
      <c r="S26" s="7">
        <v>0</v>
      </c>
      <c r="T26" s="7">
        <v>0</v>
      </c>
      <c r="U26" s="7">
        <v>0</v>
      </c>
      <c r="V26" s="7">
        <v>0</v>
      </c>
    </row>
    <row r="27" spans="2:22" ht="20.100000000000001" customHeight="1" thickBot="1" x14ac:dyDescent="0.25">
      <c r="B27" s="4" t="s">
        <v>24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</row>
    <row r="28" spans="2:22" ht="20.100000000000001" customHeight="1" thickBot="1" x14ac:dyDescent="0.25">
      <c r="B28" s="5" t="s">
        <v>25</v>
      </c>
      <c r="C28" s="8">
        <f>SUM(C11:C27)</f>
        <v>59</v>
      </c>
      <c r="D28" s="8">
        <f t="shared" ref="D28:V28" si="0">SUM(D11:D27)</f>
        <v>27</v>
      </c>
      <c r="E28" s="8">
        <f t="shared" si="0"/>
        <v>1</v>
      </c>
      <c r="F28" s="8">
        <f t="shared" si="0"/>
        <v>8</v>
      </c>
      <c r="G28" s="8">
        <f t="shared" si="0"/>
        <v>3</v>
      </c>
      <c r="H28" s="8">
        <f t="shared" si="0"/>
        <v>17</v>
      </c>
      <c r="I28" s="8">
        <f t="shared" si="0"/>
        <v>1</v>
      </c>
      <c r="J28" s="8">
        <f t="shared" si="0"/>
        <v>0</v>
      </c>
      <c r="K28" s="8">
        <f t="shared" si="0"/>
        <v>0</v>
      </c>
      <c r="L28" s="8">
        <f t="shared" si="0"/>
        <v>1</v>
      </c>
      <c r="M28" s="8">
        <f t="shared" si="0"/>
        <v>18</v>
      </c>
      <c r="N28" s="8">
        <f t="shared" si="0"/>
        <v>0</v>
      </c>
      <c r="O28" s="8">
        <f t="shared" si="0"/>
        <v>0</v>
      </c>
      <c r="P28" s="8">
        <f t="shared" si="0"/>
        <v>0</v>
      </c>
      <c r="Q28" s="8">
        <f t="shared" si="0"/>
        <v>0</v>
      </c>
      <c r="R28" s="8">
        <f t="shared" si="0"/>
        <v>94</v>
      </c>
      <c r="S28" s="8">
        <f t="shared" si="0"/>
        <v>28</v>
      </c>
      <c r="T28" s="8">
        <f t="shared" si="0"/>
        <v>1</v>
      </c>
      <c r="U28" s="8">
        <f t="shared" si="0"/>
        <v>8</v>
      </c>
      <c r="V28" s="8">
        <f t="shared" si="0"/>
        <v>4</v>
      </c>
    </row>
    <row r="29" spans="2:22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</sheetData>
  <mergeCells count="4">
    <mergeCell ref="C9:G9"/>
    <mergeCell ref="H9:L9"/>
    <mergeCell ref="M9:Q9"/>
    <mergeCell ref="R9:V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7:V29"/>
  <sheetViews>
    <sheetView workbookViewId="0"/>
  </sheetViews>
  <sheetFormatPr baseColWidth="10" defaultRowHeight="12.75" x14ac:dyDescent="0.2"/>
  <cols>
    <col min="2" max="2" width="26.375" customWidth="1"/>
    <col min="3" max="3" width="14.375" bestFit="1" customWidth="1"/>
    <col min="4" max="4" width="12.5" bestFit="1" customWidth="1"/>
    <col min="5" max="5" width="14.375" bestFit="1" customWidth="1"/>
    <col min="6" max="6" width="12.5" bestFit="1" customWidth="1"/>
    <col min="7" max="7" width="10.625" bestFit="1" customWidth="1"/>
    <col min="8" max="8" width="14.375" bestFit="1" customWidth="1"/>
    <col min="9" max="9" width="12.5" bestFit="1" customWidth="1"/>
    <col min="10" max="10" width="14.375" bestFit="1" customWidth="1"/>
    <col min="11" max="11" width="12.5" bestFit="1" customWidth="1"/>
    <col min="12" max="12" width="10.625" bestFit="1" customWidth="1"/>
    <col min="13" max="13" width="14.375" bestFit="1" customWidth="1"/>
    <col min="14" max="14" width="12.5" bestFit="1" customWidth="1"/>
    <col min="15" max="15" width="14.375" bestFit="1" customWidth="1"/>
    <col min="16" max="16" width="12.5" bestFit="1" customWidth="1"/>
    <col min="17" max="17" width="10.625" bestFit="1" customWidth="1"/>
    <col min="18" max="18" width="14.375" bestFit="1" customWidth="1"/>
    <col min="19" max="19" width="12.5" bestFit="1" customWidth="1"/>
    <col min="20" max="20" width="14.375" bestFit="1" customWidth="1"/>
    <col min="21" max="21" width="12.5" bestFit="1" customWidth="1"/>
    <col min="22" max="22" width="10.625" bestFit="1" customWidth="1"/>
  </cols>
  <sheetData>
    <row r="7" spans="2:22" ht="44.25" customHeight="1" x14ac:dyDescent="0.2"/>
    <row r="8" spans="2:22" ht="44.25" customHeight="1" thickBot="1" x14ac:dyDescent="0.25">
      <c r="C8" s="14" t="s">
        <v>57</v>
      </c>
      <c r="D8" s="15"/>
      <c r="E8" s="15"/>
      <c r="F8" s="15"/>
      <c r="G8" s="15"/>
      <c r="H8" s="14" t="s">
        <v>58</v>
      </c>
      <c r="I8" s="15"/>
      <c r="J8" s="15"/>
      <c r="K8" s="15"/>
      <c r="L8" s="15"/>
      <c r="M8" s="14" t="s">
        <v>59</v>
      </c>
      <c r="N8" s="15"/>
      <c r="O8" s="15"/>
      <c r="P8" s="15"/>
      <c r="Q8" s="15"/>
      <c r="R8" s="14" t="s">
        <v>38</v>
      </c>
      <c r="S8" s="15"/>
      <c r="T8" s="15"/>
      <c r="U8" s="15"/>
      <c r="V8" s="15"/>
    </row>
    <row r="9" spans="2:22" ht="44.25" customHeight="1" thickBot="1" x14ac:dyDescent="0.25">
      <c r="C9" s="19" t="s">
        <v>60</v>
      </c>
      <c r="D9" s="20"/>
      <c r="E9" s="19" t="s">
        <v>61</v>
      </c>
      <c r="F9" s="20" t="s">
        <v>62</v>
      </c>
      <c r="G9" s="17" t="s">
        <v>63</v>
      </c>
      <c r="H9" s="19" t="s">
        <v>60</v>
      </c>
      <c r="I9" s="20"/>
      <c r="J9" s="19" t="s">
        <v>61</v>
      </c>
      <c r="K9" s="20" t="s">
        <v>62</v>
      </c>
      <c r="L9" s="17" t="s">
        <v>63</v>
      </c>
      <c r="M9" s="19" t="s">
        <v>60</v>
      </c>
      <c r="N9" s="20"/>
      <c r="O9" s="19" t="s">
        <v>61</v>
      </c>
      <c r="P9" s="20" t="s">
        <v>62</v>
      </c>
      <c r="Q9" s="17" t="s">
        <v>63</v>
      </c>
      <c r="R9" s="19" t="s">
        <v>60</v>
      </c>
      <c r="S9" s="20"/>
      <c r="T9" s="19" t="s">
        <v>61</v>
      </c>
      <c r="U9" s="20" t="s">
        <v>62</v>
      </c>
      <c r="V9" s="17" t="s">
        <v>63</v>
      </c>
    </row>
    <row r="10" spans="2:22" ht="44.25" customHeight="1" thickBot="1" x14ac:dyDescent="0.25">
      <c r="C10" s="6" t="s">
        <v>52</v>
      </c>
      <c r="D10" s="6" t="s">
        <v>53</v>
      </c>
      <c r="E10" s="6" t="s">
        <v>52</v>
      </c>
      <c r="F10" s="6" t="s">
        <v>53</v>
      </c>
      <c r="G10" s="18"/>
      <c r="H10" s="6" t="s">
        <v>52</v>
      </c>
      <c r="I10" s="6" t="s">
        <v>53</v>
      </c>
      <c r="J10" s="6" t="s">
        <v>52</v>
      </c>
      <c r="K10" s="6" t="s">
        <v>53</v>
      </c>
      <c r="L10" s="18"/>
      <c r="M10" s="6" t="s">
        <v>52</v>
      </c>
      <c r="N10" s="6" t="s">
        <v>53</v>
      </c>
      <c r="O10" s="6" t="s">
        <v>52</v>
      </c>
      <c r="P10" s="6" t="s">
        <v>53</v>
      </c>
      <c r="Q10" s="18"/>
      <c r="R10" s="6" t="s">
        <v>52</v>
      </c>
      <c r="S10" s="6" t="s">
        <v>53</v>
      </c>
      <c r="T10" s="6" t="s">
        <v>52</v>
      </c>
      <c r="U10" s="6" t="s">
        <v>53</v>
      </c>
      <c r="V10" s="18"/>
    </row>
    <row r="11" spans="2:22" ht="20.100000000000001" customHeight="1" thickBot="1" x14ac:dyDescent="0.25">
      <c r="B11" s="1" t="s">
        <v>8</v>
      </c>
      <c r="C11" s="7">
        <v>55</v>
      </c>
      <c r="D11" s="7">
        <v>4</v>
      </c>
      <c r="E11" s="7">
        <v>352</v>
      </c>
      <c r="F11" s="7">
        <v>30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14</v>
      </c>
      <c r="N11" s="7">
        <v>0</v>
      </c>
      <c r="O11" s="7">
        <v>30</v>
      </c>
      <c r="P11" s="7">
        <v>2</v>
      </c>
      <c r="Q11" s="7">
        <v>0</v>
      </c>
      <c r="R11" s="7">
        <v>69</v>
      </c>
      <c r="S11" s="7">
        <v>4</v>
      </c>
      <c r="T11" s="7">
        <v>382</v>
      </c>
      <c r="U11" s="7">
        <v>32</v>
      </c>
      <c r="V11" s="7">
        <v>0</v>
      </c>
    </row>
    <row r="12" spans="2:22" ht="20.100000000000001" customHeight="1" thickBot="1" x14ac:dyDescent="0.25">
      <c r="B12" s="2" t="s">
        <v>9</v>
      </c>
      <c r="C12" s="7">
        <v>1</v>
      </c>
      <c r="D12" s="7">
        <v>0</v>
      </c>
      <c r="E12" s="7">
        <v>29</v>
      </c>
      <c r="F12" s="7">
        <v>13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2</v>
      </c>
      <c r="P12" s="7">
        <v>3</v>
      </c>
      <c r="Q12" s="7">
        <v>0</v>
      </c>
      <c r="R12" s="7">
        <v>1</v>
      </c>
      <c r="S12" s="7">
        <v>0</v>
      </c>
      <c r="T12" s="7">
        <v>31</v>
      </c>
      <c r="U12" s="7">
        <v>16</v>
      </c>
      <c r="V12" s="7">
        <v>0</v>
      </c>
    </row>
    <row r="13" spans="2:22" ht="20.100000000000001" customHeight="1" thickBot="1" x14ac:dyDescent="0.25">
      <c r="B13" s="2" t="s">
        <v>10</v>
      </c>
      <c r="C13" s="7">
        <v>0</v>
      </c>
      <c r="D13" s="7">
        <v>3</v>
      </c>
      <c r="E13" s="7">
        <v>18</v>
      </c>
      <c r="F13" s="7">
        <v>2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1</v>
      </c>
      <c r="O13" s="7">
        <v>3</v>
      </c>
      <c r="P13" s="7">
        <v>1</v>
      </c>
      <c r="Q13" s="7">
        <v>0</v>
      </c>
      <c r="R13" s="7">
        <v>0</v>
      </c>
      <c r="S13" s="7">
        <v>4</v>
      </c>
      <c r="T13" s="7">
        <v>21</v>
      </c>
      <c r="U13" s="7">
        <v>3</v>
      </c>
      <c r="V13" s="7">
        <v>0</v>
      </c>
    </row>
    <row r="14" spans="2:22" ht="20.100000000000001" customHeight="1" thickBot="1" x14ac:dyDescent="0.25">
      <c r="B14" s="2" t="s">
        <v>11</v>
      </c>
      <c r="C14" s="7">
        <v>2</v>
      </c>
      <c r="D14" s="7">
        <v>0</v>
      </c>
      <c r="E14" s="7">
        <v>0</v>
      </c>
      <c r="F14" s="7">
        <v>1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3</v>
      </c>
      <c r="P14" s="7">
        <v>1</v>
      </c>
      <c r="Q14" s="7">
        <v>0</v>
      </c>
      <c r="R14" s="7">
        <v>2</v>
      </c>
      <c r="S14" s="7">
        <v>0</v>
      </c>
      <c r="T14" s="7">
        <v>3</v>
      </c>
      <c r="U14" s="7">
        <v>2</v>
      </c>
      <c r="V14" s="7">
        <v>0</v>
      </c>
    </row>
    <row r="15" spans="2:22" ht="20.100000000000001" customHeight="1" thickBot="1" x14ac:dyDescent="0.25">
      <c r="B15" s="2" t="s">
        <v>12</v>
      </c>
      <c r="C15" s="7">
        <v>9</v>
      </c>
      <c r="D15" s="7">
        <v>2</v>
      </c>
      <c r="E15" s="7">
        <v>58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9</v>
      </c>
      <c r="N15" s="7">
        <v>2</v>
      </c>
      <c r="O15" s="7">
        <v>34</v>
      </c>
      <c r="P15" s="7">
        <v>5</v>
      </c>
      <c r="Q15" s="7">
        <v>0</v>
      </c>
      <c r="R15" s="7">
        <v>18</v>
      </c>
      <c r="S15" s="7">
        <v>4</v>
      </c>
      <c r="T15" s="7">
        <v>92</v>
      </c>
      <c r="U15" s="7">
        <v>5</v>
      </c>
      <c r="V15" s="7">
        <v>0</v>
      </c>
    </row>
    <row r="16" spans="2:22" ht="20.100000000000001" customHeight="1" thickBot="1" x14ac:dyDescent="0.25">
      <c r="B16" s="2" t="s">
        <v>13</v>
      </c>
      <c r="C16" s="7">
        <v>4</v>
      </c>
      <c r="D16" s="7">
        <v>1</v>
      </c>
      <c r="E16" s="7">
        <v>13</v>
      </c>
      <c r="F16" s="7">
        <v>4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1</v>
      </c>
      <c r="P16" s="7">
        <v>0</v>
      </c>
      <c r="Q16" s="7">
        <v>0</v>
      </c>
      <c r="R16" s="7">
        <v>4</v>
      </c>
      <c r="S16" s="7">
        <v>1</v>
      </c>
      <c r="T16" s="7">
        <v>14</v>
      </c>
      <c r="U16" s="7">
        <v>4</v>
      </c>
      <c r="V16" s="7">
        <v>0</v>
      </c>
    </row>
    <row r="17" spans="2:22" ht="20.100000000000001" customHeight="1" thickBot="1" x14ac:dyDescent="0.25">
      <c r="B17" s="2" t="s">
        <v>14</v>
      </c>
      <c r="C17" s="7">
        <v>1</v>
      </c>
      <c r="D17" s="7">
        <v>1</v>
      </c>
      <c r="E17" s="7">
        <v>40</v>
      </c>
      <c r="F17" s="7">
        <v>4</v>
      </c>
      <c r="G17" s="7">
        <v>2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2</v>
      </c>
      <c r="N17" s="7">
        <v>0</v>
      </c>
      <c r="O17" s="7">
        <v>3</v>
      </c>
      <c r="P17" s="7">
        <v>1</v>
      </c>
      <c r="Q17" s="7">
        <v>0</v>
      </c>
      <c r="R17" s="7">
        <v>3</v>
      </c>
      <c r="S17" s="7">
        <v>1</v>
      </c>
      <c r="T17" s="7">
        <v>43</v>
      </c>
      <c r="U17" s="7">
        <v>5</v>
      </c>
      <c r="V17" s="7">
        <v>2</v>
      </c>
    </row>
    <row r="18" spans="2:22" ht="20.100000000000001" customHeight="1" thickBot="1" x14ac:dyDescent="0.25">
      <c r="B18" s="2" t="s">
        <v>15</v>
      </c>
      <c r="C18" s="7">
        <v>17</v>
      </c>
      <c r="D18" s="7">
        <v>1</v>
      </c>
      <c r="E18" s="7">
        <v>33</v>
      </c>
      <c r="F18" s="7">
        <v>14</v>
      </c>
      <c r="G18" s="7">
        <v>1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1</v>
      </c>
      <c r="N18" s="7">
        <v>1</v>
      </c>
      <c r="O18" s="7">
        <v>5</v>
      </c>
      <c r="P18" s="7">
        <v>3</v>
      </c>
      <c r="Q18" s="7">
        <v>0</v>
      </c>
      <c r="R18" s="7">
        <v>18</v>
      </c>
      <c r="S18" s="7">
        <v>2</v>
      </c>
      <c r="T18" s="7">
        <v>38</v>
      </c>
      <c r="U18" s="7">
        <v>17</v>
      </c>
      <c r="V18" s="7">
        <v>1</v>
      </c>
    </row>
    <row r="19" spans="2:22" ht="20.100000000000001" customHeight="1" thickBot="1" x14ac:dyDescent="0.25">
      <c r="B19" s="2" t="s">
        <v>16</v>
      </c>
      <c r="C19" s="7">
        <v>45</v>
      </c>
      <c r="D19" s="7">
        <v>51</v>
      </c>
      <c r="E19" s="7">
        <v>206</v>
      </c>
      <c r="F19" s="7">
        <v>111</v>
      </c>
      <c r="G19" s="7">
        <v>11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2</v>
      </c>
      <c r="N19" s="7">
        <v>1</v>
      </c>
      <c r="O19" s="7">
        <v>12</v>
      </c>
      <c r="P19" s="7">
        <v>14</v>
      </c>
      <c r="Q19" s="7">
        <v>0</v>
      </c>
      <c r="R19" s="7">
        <v>47</v>
      </c>
      <c r="S19" s="7">
        <v>52</v>
      </c>
      <c r="T19" s="7">
        <v>218</v>
      </c>
      <c r="U19" s="7">
        <v>125</v>
      </c>
      <c r="V19" s="7">
        <v>11</v>
      </c>
    </row>
    <row r="20" spans="2:22" ht="20.100000000000001" customHeight="1" thickBot="1" x14ac:dyDescent="0.25">
      <c r="B20" s="2" t="s">
        <v>17</v>
      </c>
      <c r="C20" s="7">
        <v>16</v>
      </c>
      <c r="D20" s="7">
        <v>6</v>
      </c>
      <c r="E20" s="7">
        <v>239</v>
      </c>
      <c r="F20" s="7">
        <v>38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2</v>
      </c>
      <c r="N20" s="7">
        <v>6</v>
      </c>
      <c r="O20" s="7">
        <v>27</v>
      </c>
      <c r="P20" s="7">
        <v>13</v>
      </c>
      <c r="Q20" s="7">
        <v>0</v>
      </c>
      <c r="R20" s="7">
        <v>18</v>
      </c>
      <c r="S20" s="7">
        <v>12</v>
      </c>
      <c r="T20" s="7">
        <v>266</v>
      </c>
      <c r="U20" s="7">
        <v>51</v>
      </c>
      <c r="V20" s="7">
        <v>0</v>
      </c>
    </row>
    <row r="21" spans="2:22" ht="20.100000000000001" customHeight="1" thickBot="1" x14ac:dyDescent="0.25">
      <c r="B21" s="2" t="s">
        <v>18</v>
      </c>
      <c r="C21" s="7">
        <v>5</v>
      </c>
      <c r="D21" s="7">
        <v>0</v>
      </c>
      <c r="E21" s="7">
        <v>13</v>
      </c>
      <c r="F21" s="7">
        <v>2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3</v>
      </c>
      <c r="P21" s="7">
        <v>1</v>
      </c>
      <c r="Q21" s="7">
        <v>0</v>
      </c>
      <c r="R21" s="7">
        <v>5</v>
      </c>
      <c r="S21" s="7">
        <v>0</v>
      </c>
      <c r="T21" s="7">
        <v>16</v>
      </c>
      <c r="U21" s="7">
        <v>3</v>
      </c>
      <c r="V21" s="7">
        <v>0</v>
      </c>
    </row>
    <row r="22" spans="2:22" ht="20.100000000000001" customHeight="1" thickBot="1" x14ac:dyDescent="0.25">
      <c r="B22" s="2" t="s">
        <v>19</v>
      </c>
      <c r="C22" s="7">
        <v>9</v>
      </c>
      <c r="D22" s="7">
        <v>0</v>
      </c>
      <c r="E22" s="7">
        <v>42</v>
      </c>
      <c r="F22" s="7">
        <v>5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1</v>
      </c>
      <c r="N22" s="7">
        <v>0</v>
      </c>
      <c r="O22" s="7">
        <v>3</v>
      </c>
      <c r="P22" s="7">
        <v>0</v>
      </c>
      <c r="Q22" s="7">
        <v>0</v>
      </c>
      <c r="R22" s="7">
        <v>10</v>
      </c>
      <c r="S22" s="7">
        <v>0</v>
      </c>
      <c r="T22" s="7">
        <v>45</v>
      </c>
      <c r="U22" s="7">
        <v>5</v>
      </c>
      <c r="V22" s="7">
        <v>0</v>
      </c>
    </row>
    <row r="23" spans="2:22" ht="20.100000000000001" customHeight="1" thickBot="1" x14ac:dyDescent="0.25">
      <c r="B23" s="2" t="s">
        <v>20</v>
      </c>
      <c r="C23" s="7">
        <v>22</v>
      </c>
      <c r="D23" s="7">
        <v>11</v>
      </c>
      <c r="E23" s="7">
        <v>148</v>
      </c>
      <c r="F23" s="7">
        <v>81</v>
      </c>
      <c r="G23" s="7">
        <v>2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4</v>
      </c>
      <c r="N23" s="7">
        <v>0</v>
      </c>
      <c r="O23" s="7">
        <v>19</v>
      </c>
      <c r="P23" s="7">
        <v>13</v>
      </c>
      <c r="Q23" s="7">
        <v>2</v>
      </c>
      <c r="R23" s="7">
        <v>26</v>
      </c>
      <c r="S23" s="7">
        <v>11</v>
      </c>
      <c r="T23" s="7">
        <v>167</v>
      </c>
      <c r="U23" s="7">
        <v>94</v>
      </c>
      <c r="V23" s="7">
        <v>4</v>
      </c>
    </row>
    <row r="24" spans="2:22" ht="20.100000000000001" customHeight="1" thickBot="1" x14ac:dyDescent="0.25">
      <c r="B24" s="2" t="s">
        <v>21</v>
      </c>
      <c r="C24" s="7">
        <v>16</v>
      </c>
      <c r="D24" s="7">
        <v>9</v>
      </c>
      <c r="E24" s="7">
        <v>7</v>
      </c>
      <c r="F24" s="7">
        <v>1</v>
      </c>
      <c r="G24" s="7">
        <v>2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16</v>
      </c>
      <c r="S24" s="7">
        <v>9</v>
      </c>
      <c r="T24" s="7">
        <v>7</v>
      </c>
      <c r="U24" s="7">
        <v>1</v>
      </c>
      <c r="V24" s="7">
        <v>2</v>
      </c>
    </row>
    <row r="25" spans="2:22" ht="20.100000000000001" customHeight="1" thickBot="1" x14ac:dyDescent="0.25">
      <c r="B25" s="2" t="s">
        <v>22</v>
      </c>
      <c r="C25" s="7">
        <v>1</v>
      </c>
      <c r="D25" s="7">
        <v>0</v>
      </c>
      <c r="E25" s="7">
        <v>4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1</v>
      </c>
      <c r="S25" s="7">
        <v>0</v>
      </c>
      <c r="T25" s="7">
        <v>4</v>
      </c>
      <c r="U25" s="7">
        <v>0</v>
      </c>
      <c r="V25" s="7">
        <v>0</v>
      </c>
    </row>
    <row r="26" spans="2:22" ht="20.100000000000001" customHeight="1" thickBot="1" x14ac:dyDescent="0.25">
      <c r="B26" s="3" t="s">
        <v>23</v>
      </c>
      <c r="C26" s="7">
        <v>15</v>
      </c>
      <c r="D26" s="7">
        <v>3</v>
      </c>
      <c r="E26" s="7">
        <v>43</v>
      </c>
      <c r="F26" s="7">
        <v>25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1</v>
      </c>
      <c r="P26" s="7">
        <v>0</v>
      </c>
      <c r="Q26" s="7">
        <v>0</v>
      </c>
      <c r="R26" s="7">
        <v>15</v>
      </c>
      <c r="S26" s="7">
        <v>3</v>
      </c>
      <c r="T26" s="7">
        <v>44</v>
      </c>
      <c r="U26" s="7">
        <v>25</v>
      </c>
      <c r="V26" s="7">
        <v>0</v>
      </c>
    </row>
    <row r="27" spans="2:22" ht="20.100000000000001" customHeight="1" thickBot="1" x14ac:dyDescent="0.25">
      <c r="B27" s="4" t="s">
        <v>24</v>
      </c>
      <c r="C27" s="7">
        <v>0</v>
      </c>
      <c r="D27" s="7">
        <v>2</v>
      </c>
      <c r="E27" s="7">
        <v>3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2</v>
      </c>
      <c r="T27" s="7">
        <v>3</v>
      </c>
      <c r="U27" s="7">
        <v>0</v>
      </c>
      <c r="V27" s="7">
        <v>0</v>
      </c>
    </row>
    <row r="28" spans="2:22" ht="20.100000000000001" customHeight="1" thickBot="1" x14ac:dyDescent="0.25">
      <c r="B28" s="5" t="s">
        <v>25</v>
      </c>
      <c r="C28" s="8">
        <f>SUM(C11:C27)</f>
        <v>218</v>
      </c>
      <c r="D28" s="8">
        <f t="shared" ref="D28:V28" si="0">SUM(D11:D27)</f>
        <v>94</v>
      </c>
      <c r="E28" s="8">
        <f t="shared" si="0"/>
        <v>1248</v>
      </c>
      <c r="F28" s="8">
        <f t="shared" si="0"/>
        <v>331</v>
      </c>
      <c r="G28" s="8">
        <f t="shared" si="0"/>
        <v>18</v>
      </c>
      <c r="H28" s="8">
        <f t="shared" si="0"/>
        <v>0</v>
      </c>
      <c r="I28" s="8">
        <f t="shared" si="0"/>
        <v>0</v>
      </c>
      <c r="J28" s="8">
        <f t="shared" si="0"/>
        <v>0</v>
      </c>
      <c r="K28" s="8">
        <f t="shared" si="0"/>
        <v>0</v>
      </c>
      <c r="L28" s="8">
        <f t="shared" si="0"/>
        <v>0</v>
      </c>
      <c r="M28" s="8">
        <f t="shared" si="0"/>
        <v>35</v>
      </c>
      <c r="N28" s="8">
        <f t="shared" si="0"/>
        <v>11</v>
      </c>
      <c r="O28" s="8">
        <f t="shared" si="0"/>
        <v>146</v>
      </c>
      <c r="P28" s="8">
        <f t="shared" si="0"/>
        <v>57</v>
      </c>
      <c r="Q28" s="8">
        <f t="shared" si="0"/>
        <v>2</v>
      </c>
      <c r="R28" s="8">
        <f t="shared" si="0"/>
        <v>253</v>
      </c>
      <c r="S28" s="8">
        <f t="shared" si="0"/>
        <v>105</v>
      </c>
      <c r="T28" s="8">
        <f t="shared" si="0"/>
        <v>1394</v>
      </c>
      <c r="U28" s="8">
        <f t="shared" si="0"/>
        <v>388</v>
      </c>
      <c r="V28" s="8">
        <f t="shared" si="0"/>
        <v>20</v>
      </c>
    </row>
    <row r="29" spans="2:22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</sheetData>
  <mergeCells count="16">
    <mergeCell ref="V9:V10"/>
    <mergeCell ref="C8:G8"/>
    <mergeCell ref="H8:L8"/>
    <mergeCell ref="M8:Q8"/>
    <mergeCell ref="R8:V8"/>
    <mergeCell ref="C9:D9"/>
    <mergeCell ref="E9:F9"/>
    <mergeCell ref="G9:G10"/>
    <mergeCell ref="H9:I9"/>
    <mergeCell ref="J9:K9"/>
    <mergeCell ref="L9:L10"/>
    <mergeCell ref="M9:N9"/>
    <mergeCell ref="O9:P9"/>
    <mergeCell ref="Q9:Q10"/>
    <mergeCell ref="R9:S9"/>
    <mergeCell ref="T9:U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9:H28"/>
  <sheetViews>
    <sheetView workbookViewId="0"/>
  </sheetViews>
  <sheetFormatPr baseColWidth="10" defaultRowHeight="12.75" x14ac:dyDescent="0.2"/>
  <cols>
    <col min="2" max="2" width="26.375" customWidth="1"/>
    <col min="3" max="8" width="19.625" bestFit="1" customWidth="1"/>
    <col min="19" max="19" width="11.75" customWidth="1"/>
  </cols>
  <sheetData>
    <row r="9" spans="2:8" ht="44.25" customHeight="1" thickBot="1" x14ac:dyDescent="0.25">
      <c r="C9" s="14" t="s">
        <v>64</v>
      </c>
      <c r="D9" s="15"/>
      <c r="E9" s="14" t="s">
        <v>65</v>
      </c>
      <c r="F9" s="15"/>
      <c r="G9" s="14" t="s">
        <v>66</v>
      </c>
      <c r="H9" s="15"/>
    </row>
    <row r="10" spans="2:8" ht="44.25" customHeight="1" thickBot="1" x14ac:dyDescent="0.25">
      <c r="C10" s="6" t="s">
        <v>67</v>
      </c>
      <c r="D10" s="6" t="s">
        <v>68</v>
      </c>
      <c r="E10" s="6" t="s">
        <v>67</v>
      </c>
      <c r="F10" s="6" t="s">
        <v>68</v>
      </c>
      <c r="G10" s="6" t="s">
        <v>67</v>
      </c>
      <c r="H10" s="6" t="s">
        <v>68</v>
      </c>
    </row>
    <row r="11" spans="2:8" ht="20.100000000000001" customHeight="1" thickBot="1" x14ac:dyDescent="0.25">
      <c r="B11" s="1" t="s">
        <v>8</v>
      </c>
      <c r="C11" s="10">
        <f>+IF(('Terminación Recursos'!C11+'Terminación Recursos'!E11)&gt;0,('Terminación Recursos'!C11)/('Terminación Recursos'!C11+'Terminación Recursos'!E11),"-")</f>
        <v>0.13513513513513514</v>
      </c>
      <c r="D11" s="10">
        <f>+IF(('Terminación Recursos'!D11+'Terminación Recursos'!F11)&gt;0,('Terminación Recursos'!D11)/('Terminación Recursos'!D11+'Terminación Recursos'!F11),"-")</f>
        <v>0.11764705882352941</v>
      </c>
      <c r="E11" s="10" t="str">
        <f>+IF(('Terminación Recursos'!H11+'Terminación Recursos'!J11)&gt;0,('Terminación Recursos'!H11)/('Terminación Recursos'!H11+'Terminación Recursos'!J11),"-")</f>
        <v>-</v>
      </c>
      <c r="F11" s="10" t="str">
        <f>+IF(('Terminación Recursos'!I11+'Terminación Recursos'!K11)&gt;0,('Terminación Recursos'!I11)/('Terminación Recursos'!I11+'Terminación Recursos'!K11),"-")</f>
        <v>-</v>
      </c>
      <c r="G11" s="10">
        <f>+IF(('Terminación Recursos'!M11+'Terminación Recursos'!O11)&gt;0,('Terminación Recursos'!M11)/('Terminación Recursos'!M11+'Terminación Recursos'!O11),"-")</f>
        <v>0.31818181818181818</v>
      </c>
      <c r="H11" s="10">
        <f>+IF(('Terminación Recursos'!N11+'Terminación Recursos'!P11)&gt;0,('Terminación Recursos'!N11)/('Terminación Recursos'!N11+'Terminación Recursos'!P11),"-")</f>
        <v>0</v>
      </c>
    </row>
    <row r="12" spans="2:8" ht="20.100000000000001" customHeight="1" thickBot="1" x14ac:dyDescent="0.25">
      <c r="B12" s="2" t="s">
        <v>9</v>
      </c>
      <c r="C12" s="10">
        <f>+IF(('Terminación Recursos'!C12+'Terminación Recursos'!E12)&gt;0,('Terminación Recursos'!C12)/('Terminación Recursos'!C12+'Terminación Recursos'!E12),"-")</f>
        <v>3.3333333333333333E-2</v>
      </c>
      <c r="D12" s="10">
        <f>+IF(('Terminación Recursos'!D12+'Terminación Recursos'!F12)&gt;0,('Terminación Recursos'!D12)/('Terminación Recursos'!D12+'Terminación Recursos'!F12),"-")</f>
        <v>0</v>
      </c>
      <c r="E12" s="10" t="str">
        <f>+IF(('Terminación Recursos'!H12+'Terminación Recursos'!J12)&gt;0,('Terminación Recursos'!H12)/('Terminación Recursos'!H12+'Terminación Recursos'!J12),"-")</f>
        <v>-</v>
      </c>
      <c r="F12" s="10" t="str">
        <f>+IF(('Terminación Recursos'!I12+'Terminación Recursos'!K12)&gt;0,('Terminación Recursos'!I12)/('Terminación Recursos'!I12+'Terminación Recursos'!K12),"-")</f>
        <v>-</v>
      </c>
      <c r="G12" s="10">
        <f>+IF(('Terminación Recursos'!M12+'Terminación Recursos'!O12)&gt;0,('Terminación Recursos'!M12)/('Terminación Recursos'!M12+'Terminación Recursos'!O12),"-")</f>
        <v>0</v>
      </c>
      <c r="H12" s="10">
        <f>+IF(('Terminación Recursos'!N12+'Terminación Recursos'!P12)&gt;0,('Terminación Recursos'!N12)/('Terminación Recursos'!N12+'Terminación Recursos'!P12),"-")</f>
        <v>0</v>
      </c>
    </row>
    <row r="13" spans="2:8" ht="20.100000000000001" customHeight="1" thickBot="1" x14ac:dyDescent="0.25">
      <c r="B13" s="2" t="s">
        <v>10</v>
      </c>
      <c r="C13" s="10">
        <f>+IF(('Terminación Recursos'!C13+'Terminación Recursos'!E13)&gt;0,('Terminación Recursos'!C13)/('Terminación Recursos'!C13+'Terminación Recursos'!E13),"-")</f>
        <v>0</v>
      </c>
      <c r="D13" s="10">
        <f>+IF(('Terminación Recursos'!D13+'Terminación Recursos'!F13)&gt;0,('Terminación Recursos'!D13)/('Terminación Recursos'!D13+'Terminación Recursos'!F13),"-")</f>
        <v>0.6</v>
      </c>
      <c r="E13" s="10" t="str">
        <f>+IF(('Terminación Recursos'!H13+'Terminación Recursos'!J13)&gt;0,('Terminación Recursos'!H13)/('Terminación Recursos'!H13+'Terminación Recursos'!J13),"-")</f>
        <v>-</v>
      </c>
      <c r="F13" s="10" t="str">
        <f>+IF(('Terminación Recursos'!I13+'Terminación Recursos'!K13)&gt;0,('Terminación Recursos'!I13)/('Terminación Recursos'!I13+'Terminación Recursos'!K13),"-")</f>
        <v>-</v>
      </c>
      <c r="G13" s="10">
        <f>+IF(('Terminación Recursos'!M13+'Terminación Recursos'!O13)&gt;0,('Terminación Recursos'!M13)/('Terminación Recursos'!M13+'Terminación Recursos'!O13),"-")</f>
        <v>0</v>
      </c>
      <c r="H13" s="10">
        <f>+IF(('Terminación Recursos'!N13+'Terminación Recursos'!P13)&gt;0,('Terminación Recursos'!N13)/('Terminación Recursos'!N13+'Terminación Recursos'!P13),"-")</f>
        <v>0.5</v>
      </c>
    </row>
    <row r="14" spans="2:8" ht="20.100000000000001" customHeight="1" thickBot="1" x14ac:dyDescent="0.25">
      <c r="B14" s="2" t="s">
        <v>11</v>
      </c>
      <c r="C14" s="10">
        <f>+IF(('Terminación Recursos'!C14+'Terminación Recursos'!E14)&gt;0,('Terminación Recursos'!C14)/('Terminación Recursos'!C14+'Terminación Recursos'!E14),"-")</f>
        <v>1</v>
      </c>
      <c r="D14" s="10">
        <f>+IF(('Terminación Recursos'!D14+'Terminación Recursos'!F14)&gt;0,('Terminación Recursos'!D14)/('Terminación Recursos'!D14+'Terminación Recursos'!F14),"-")</f>
        <v>0</v>
      </c>
      <c r="E14" s="10" t="str">
        <f>+IF(('Terminación Recursos'!H14+'Terminación Recursos'!J14)&gt;0,('Terminación Recursos'!H14)/('Terminación Recursos'!H14+'Terminación Recursos'!J14),"-")</f>
        <v>-</v>
      </c>
      <c r="F14" s="10" t="str">
        <f>+IF(('Terminación Recursos'!I14+'Terminación Recursos'!K14)&gt;0,('Terminación Recursos'!I14)/('Terminación Recursos'!I14+'Terminación Recursos'!K14),"-")</f>
        <v>-</v>
      </c>
      <c r="G14" s="10">
        <f>+IF(('Terminación Recursos'!M14+'Terminación Recursos'!O14)&gt;0,('Terminación Recursos'!M14)/('Terminación Recursos'!M14+'Terminación Recursos'!O14),"-")</f>
        <v>0</v>
      </c>
      <c r="H14" s="10">
        <f>+IF(('Terminación Recursos'!N14+'Terminación Recursos'!P14)&gt;0,('Terminación Recursos'!N14)/('Terminación Recursos'!N14+'Terminación Recursos'!P14),"-")</f>
        <v>0</v>
      </c>
    </row>
    <row r="15" spans="2:8" ht="20.100000000000001" customHeight="1" thickBot="1" x14ac:dyDescent="0.25">
      <c r="B15" s="2" t="s">
        <v>12</v>
      </c>
      <c r="C15" s="10">
        <f>+IF(('Terminación Recursos'!C15+'Terminación Recursos'!E15)&gt;0,('Terminación Recursos'!C15)/('Terminación Recursos'!C15+'Terminación Recursos'!E15),"-")</f>
        <v>0.13432835820895522</v>
      </c>
      <c r="D15" s="10">
        <f>+IF(('Terminación Recursos'!D15+'Terminación Recursos'!F15)&gt;0,('Terminación Recursos'!D15)/('Terminación Recursos'!D15+'Terminación Recursos'!F15),"-")</f>
        <v>1</v>
      </c>
      <c r="E15" s="10" t="str">
        <f>+IF(('Terminación Recursos'!H15+'Terminación Recursos'!J15)&gt;0,('Terminación Recursos'!H15)/('Terminación Recursos'!H15+'Terminación Recursos'!J15),"-")</f>
        <v>-</v>
      </c>
      <c r="F15" s="10" t="str">
        <f>+IF(('Terminación Recursos'!I15+'Terminación Recursos'!K15)&gt;0,('Terminación Recursos'!I15)/('Terminación Recursos'!I15+'Terminación Recursos'!K15),"-")</f>
        <v>-</v>
      </c>
      <c r="G15" s="10">
        <f>+IF(('Terminación Recursos'!M15+'Terminación Recursos'!O15)&gt;0,('Terminación Recursos'!M15)/('Terminación Recursos'!M15+'Terminación Recursos'!O15),"-")</f>
        <v>0.20930232558139536</v>
      </c>
      <c r="H15" s="10">
        <f>+IF(('Terminación Recursos'!N15+'Terminación Recursos'!P15)&gt;0,('Terminación Recursos'!N15)/('Terminación Recursos'!N15+'Terminación Recursos'!P15),"-")</f>
        <v>0.2857142857142857</v>
      </c>
    </row>
    <row r="16" spans="2:8" ht="20.100000000000001" customHeight="1" thickBot="1" x14ac:dyDescent="0.25">
      <c r="B16" s="2" t="s">
        <v>13</v>
      </c>
      <c r="C16" s="10">
        <f>+IF(('Terminación Recursos'!C16+'Terminación Recursos'!E16)&gt;0,('Terminación Recursos'!C16)/('Terminación Recursos'!C16+'Terminación Recursos'!E16),"-")</f>
        <v>0.23529411764705882</v>
      </c>
      <c r="D16" s="10">
        <f>+IF(('Terminación Recursos'!D16+'Terminación Recursos'!F16)&gt;0,('Terminación Recursos'!D16)/('Terminación Recursos'!D16+'Terminación Recursos'!F16),"-")</f>
        <v>0.2</v>
      </c>
      <c r="E16" s="10" t="str">
        <f>+IF(('Terminación Recursos'!H16+'Terminación Recursos'!J16)&gt;0,('Terminación Recursos'!H16)/('Terminación Recursos'!H16+'Terminación Recursos'!J16),"-")</f>
        <v>-</v>
      </c>
      <c r="F16" s="10" t="str">
        <f>+IF(('Terminación Recursos'!I16+'Terminación Recursos'!K16)&gt;0,('Terminación Recursos'!I16)/('Terminación Recursos'!I16+'Terminación Recursos'!K16),"-")</f>
        <v>-</v>
      </c>
      <c r="G16" s="10">
        <f>+IF(('Terminación Recursos'!M16+'Terminación Recursos'!O16)&gt;0,('Terminación Recursos'!M16)/('Terminación Recursos'!M16+'Terminación Recursos'!O16),"-")</f>
        <v>0</v>
      </c>
      <c r="H16" s="10" t="str">
        <f>+IF(('Terminación Recursos'!N16+'Terminación Recursos'!P16)&gt;0,('Terminación Recursos'!N16)/('Terminación Recursos'!N16+'Terminación Recursos'!P16),"-")</f>
        <v>-</v>
      </c>
    </row>
    <row r="17" spans="2:8" ht="20.100000000000001" customHeight="1" thickBot="1" x14ac:dyDescent="0.25">
      <c r="B17" s="2" t="s">
        <v>14</v>
      </c>
      <c r="C17" s="10">
        <f>+IF(('Terminación Recursos'!C17+'Terminación Recursos'!E17)&gt;0,('Terminación Recursos'!C17)/('Terminación Recursos'!C17+'Terminación Recursos'!E17),"-")</f>
        <v>2.4390243902439025E-2</v>
      </c>
      <c r="D17" s="10">
        <f>+IF(('Terminación Recursos'!D17+'Terminación Recursos'!F17)&gt;0,('Terminación Recursos'!D17)/('Terminación Recursos'!D17+'Terminación Recursos'!F17),"-")</f>
        <v>0.2</v>
      </c>
      <c r="E17" s="10" t="str">
        <f>+IF(('Terminación Recursos'!H17+'Terminación Recursos'!J17)&gt;0,('Terminación Recursos'!H17)/('Terminación Recursos'!H17+'Terminación Recursos'!J17),"-")</f>
        <v>-</v>
      </c>
      <c r="F17" s="10" t="str">
        <f>+IF(('Terminación Recursos'!I17+'Terminación Recursos'!K17)&gt;0,('Terminación Recursos'!I17)/('Terminación Recursos'!I17+'Terminación Recursos'!K17),"-")</f>
        <v>-</v>
      </c>
      <c r="G17" s="10">
        <f>+IF(('Terminación Recursos'!M17+'Terminación Recursos'!O17)&gt;0,('Terminación Recursos'!M17)/('Terminación Recursos'!M17+'Terminación Recursos'!O17),"-")</f>
        <v>0.4</v>
      </c>
      <c r="H17" s="10">
        <f>+IF(('Terminación Recursos'!N17+'Terminación Recursos'!P17)&gt;0,('Terminación Recursos'!N17)/('Terminación Recursos'!N17+'Terminación Recursos'!P17),"-")</f>
        <v>0</v>
      </c>
    </row>
    <row r="18" spans="2:8" ht="20.100000000000001" customHeight="1" thickBot="1" x14ac:dyDescent="0.25">
      <c r="B18" s="2" t="s">
        <v>15</v>
      </c>
      <c r="C18" s="10">
        <f>+IF(('Terminación Recursos'!C18+'Terminación Recursos'!E18)&gt;0,('Terminación Recursos'!C18)/('Terminación Recursos'!C18+'Terminación Recursos'!E18),"-")</f>
        <v>0.34</v>
      </c>
      <c r="D18" s="10">
        <f>+IF(('Terminación Recursos'!D18+'Terminación Recursos'!F18)&gt;0,('Terminación Recursos'!D18)/('Terminación Recursos'!D18+'Terminación Recursos'!F18),"-")</f>
        <v>6.6666666666666666E-2</v>
      </c>
      <c r="E18" s="10" t="str">
        <f>+IF(('Terminación Recursos'!H18+'Terminación Recursos'!J18)&gt;0,('Terminación Recursos'!H18)/('Terminación Recursos'!H18+'Terminación Recursos'!J18),"-")</f>
        <v>-</v>
      </c>
      <c r="F18" s="10" t="str">
        <f>+IF(('Terminación Recursos'!I18+'Terminación Recursos'!K18)&gt;0,('Terminación Recursos'!I18)/('Terminación Recursos'!I18+'Terminación Recursos'!K18),"-")</f>
        <v>-</v>
      </c>
      <c r="G18" s="10">
        <f>+IF(('Terminación Recursos'!M18+'Terminación Recursos'!O18)&gt;0,('Terminación Recursos'!M18)/('Terminación Recursos'!M18+'Terminación Recursos'!O18),"-")</f>
        <v>0.16666666666666666</v>
      </c>
      <c r="H18" s="10">
        <f>+IF(('Terminación Recursos'!N18+'Terminación Recursos'!P18)&gt;0,('Terminación Recursos'!N18)/('Terminación Recursos'!N18+'Terminación Recursos'!P18),"-")</f>
        <v>0.25</v>
      </c>
    </row>
    <row r="19" spans="2:8" ht="20.100000000000001" customHeight="1" thickBot="1" x14ac:dyDescent="0.25">
      <c r="B19" s="2" t="s">
        <v>16</v>
      </c>
      <c r="C19" s="10">
        <f>+IF(('Terminación Recursos'!C19+'Terminación Recursos'!E19)&gt;0,('Terminación Recursos'!C19)/('Terminación Recursos'!C19+'Terminación Recursos'!E19),"-")</f>
        <v>0.17928286852589642</v>
      </c>
      <c r="D19" s="10">
        <f>+IF(('Terminación Recursos'!D19+'Terminación Recursos'!F19)&gt;0,('Terminación Recursos'!D19)/('Terminación Recursos'!D19+'Terminación Recursos'!F19),"-")</f>
        <v>0.31481481481481483</v>
      </c>
      <c r="E19" s="10" t="str">
        <f>+IF(('Terminación Recursos'!H19+'Terminación Recursos'!J19)&gt;0,('Terminación Recursos'!H19)/('Terminación Recursos'!H19+'Terminación Recursos'!J19),"-")</f>
        <v>-</v>
      </c>
      <c r="F19" s="10" t="str">
        <f>+IF(('Terminación Recursos'!I19+'Terminación Recursos'!K19)&gt;0,('Terminación Recursos'!I19)/('Terminación Recursos'!I19+'Terminación Recursos'!K19),"-")</f>
        <v>-</v>
      </c>
      <c r="G19" s="10">
        <f>+IF(('Terminación Recursos'!M19+'Terminación Recursos'!O19)&gt;0,('Terminación Recursos'!M19)/('Terminación Recursos'!M19+'Terminación Recursos'!O19),"-")</f>
        <v>0.14285714285714285</v>
      </c>
      <c r="H19" s="10">
        <f>+IF(('Terminación Recursos'!N19+'Terminación Recursos'!P19)&gt;0,('Terminación Recursos'!N19)/('Terminación Recursos'!N19+'Terminación Recursos'!P19),"-")</f>
        <v>6.6666666666666666E-2</v>
      </c>
    </row>
    <row r="20" spans="2:8" ht="20.100000000000001" customHeight="1" thickBot="1" x14ac:dyDescent="0.25">
      <c r="B20" s="2" t="s">
        <v>17</v>
      </c>
      <c r="C20" s="10">
        <f>+IF(('Terminación Recursos'!C20+'Terminación Recursos'!E20)&gt;0,('Terminación Recursos'!C20)/('Terminación Recursos'!C20+'Terminación Recursos'!E20),"-")</f>
        <v>6.2745098039215685E-2</v>
      </c>
      <c r="D20" s="10">
        <f>+IF(('Terminación Recursos'!D20+'Terminación Recursos'!F20)&gt;0,('Terminación Recursos'!D20)/('Terminación Recursos'!D20+'Terminación Recursos'!F20),"-")</f>
        <v>0.13636363636363635</v>
      </c>
      <c r="E20" s="10" t="str">
        <f>+IF(('Terminación Recursos'!H20+'Terminación Recursos'!J20)&gt;0,('Terminación Recursos'!H20)/('Terminación Recursos'!H20+'Terminación Recursos'!J20),"-")</f>
        <v>-</v>
      </c>
      <c r="F20" s="10" t="str">
        <f>+IF(('Terminación Recursos'!I20+'Terminación Recursos'!K20)&gt;0,('Terminación Recursos'!I20)/('Terminación Recursos'!I20+'Terminación Recursos'!K20),"-")</f>
        <v>-</v>
      </c>
      <c r="G20" s="10">
        <f>+IF(('Terminación Recursos'!M20+'Terminación Recursos'!O20)&gt;0,('Terminación Recursos'!M20)/('Terminación Recursos'!M20+'Terminación Recursos'!O20),"-")</f>
        <v>6.8965517241379309E-2</v>
      </c>
      <c r="H20" s="10">
        <f>+IF(('Terminación Recursos'!N20+'Terminación Recursos'!P20)&gt;0,('Terminación Recursos'!N20)/('Terminación Recursos'!N20+'Terminación Recursos'!P20),"-")</f>
        <v>0.31578947368421051</v>
      </c>
    </row>
    <row r="21" spans="2:8" ht="20.100000000000001" customHeight="1" thickBot="1" x14ac:dyDescent="0.25">
      <c r="B21" s="2" t="s">
        <v>18</v>
      </c>
      <c r="C21" s="10">
        <f>+IF(('Terminación Recursos'!C21+'Terminación Recursos'!E21)&gt;0,('Terminación Recursos'!C21)/('Terminación Recursos'!C21+'Terminación Recursos'!E21),"-")</f>
        <v>0.27777777777777779</v>
      </c>
      <c r="D21" s="10">
        <f>+IF(('Terminación Recursos'!D21+'Terminación Recursos'!F21)&gt;0,('Terminación Recursos'!D21)/('Terminación Recursos'!D21+'Terminación Recursos'!F21),"-")</f>
        <v>0</v>
      </c>
      <c r="E21" s="10" t="str">
        <f>+IF(('Terminación Recursos'!H21+'Terminación Recursos'!J21)&gt;0,('Terminación Recursos'!H21)/('Terminación Recursos'!H21+'Terminación Recursos'!J21),"-")</f>
        <v>-</v>
      </c>
      <c r="F21" s="10" t="str">
        <f>+IF(('Terminación Recursos'!I21+'Terminación Recursos'!K21)&gt;0,('Terminación Recursos'!I21)/('Terminación Recursos'!I21+'Terminación Recursos'!K21),"-")</f>
        <v>-</v>
      </c>
      <c r="G21" s="10">
        <f>+IF(('Terminación Recursos'!M21+'Terminación Recursos'!O21)&gt;0,('Terminación Recursos'!M21)/('Terminación Recursos'!M21+'Terminación Recursos'!O21),"-")</f>
        <v>0</v>
      </c>
      <c r="H21" s="10">
        <f>+IF(('Terminación Recursos'!N21+'Terminación Recursos'!P21)&gt;0,('Terminación Recursos'!N21)/('Terminación Recursos'!N21+'Terminación Recursos'!P21),"-")</f>
        <v>0</v>
      </c>
    </row>
    <row r="22" spans="2:8" ht="20.100000000000001" customHeight="1" thickBot="1" x14ac:dyDescent="0.25">
      <c r="B22" s="2" t="s">
        <v>19</v>
      </c>
      <c r="C22" s="10">
        <f>+IF(('Terminación Recursos'!C22+'Terminación Recursos'!E22)&gt;0,('Terminación Recursos'!C22)/('Terminación Recursos'!C22+'Terminación Recursos'!E22),"-")</f>
        <v>0.17647058823529413</v>
      </c>
      <c r="D22" s="10">
        <f>+IF(('Terminación Recursos'!D22+'Terminación Recursos'!F22)&gt;0,('Terminación Recursos'!D22)/('Terminación Recursos'!D22+'Terminación Recursos'!F22),"-")</f>
        <v>0</v>
      </c>
      <c r="E22" s="10" t="str">
        <f>+IF(('Terminación Recursos'!H22+'Terminación Recursos'!J22)&gt;0,('Terminación Recursos'!H22)/('Terminación Recursos'!H22+'Terminación Recursos'!J22),"-")</f>
        <v>-</v>
      </c>
      <c r="F22" s="10" t="str">
        <f>+IF(('Terminación Recursos'!I22+'Terminación Recursos'!K22)&gt;0,('Terminación Recursos'!I22)/('Terminación Recursos'!I22+'Terminación Recursos'!K22),"-")</f>
        <v>-</v>
      </c>
      <c r="G22" s="10">
        <f>+IF(('Terminación Recursos'!M22+'Terminación Recursos'!O22)&gt;0,('Terminación Recursos'!M22)/('Terminación Recursos'!M22+'Terminación Recursos'!O22),"-")</f>
        <v>0.25</v>
      </c>
      <c r="H22" s="10" t="str">
        <f>+IF(('Terminación Recursos'!N22+'Terminación Recursos'!P22)&gt;0,('Terminación Recursos'!N22)/('Terminación Recursos'!N22+'Terminación Recursos'!P22),"-")</f>
        <v>-</v>
      </c>
    </row>
    <row r="23" spans="2:8" ht="20.100000000000001" customHeight="1" thickBot="1" x14ac:dyDescent="0.25">
      <c r="B23" s="2" t="s">
        <v>20</v>
      </c>
      <c r="C23" s="10">
        <f>+IF(('Terminación Recursos'!C23+'Terminación Recursos'!E23)&gt;0,('Terminación Recursos'!C23)/('Terminación Recursos'!C23+'Terminación Recursos'!E23),"-")</f>
        <v>0.12941176470588237</v>
      </c>
      <c r="D23" s="10">
        <f>+IF(('Terminación Recursos'!D23+'Terminación Recursos'!F23)&gt;0,('Terminación Recursos'!D23)/('Terminación Recursos'!D23+'Terminación Recursos'!F23),"-")</f>
        <v>0.11956521739130435</v>
      </c>
      <c r="E23" s="10" t="str">
        <f>+IF(('Terminación Recursos'!H23+'Terminación Recursos'!J23)&gt;0,('Terminación Recursos'!H23)/('Terminación Recursos'!H23+'Terminación Recursos'!J23),"-")</f>
        <v>-</v>
      </c>
      <c r="F23" s="10" t="str">
        <f>+IF(('Terminación Recursos'!I23+'Terminación Recursos'!K23)&gt;0,('Terminación Recursos'!I23)/('Terminación Recursos'!I23+'Terminación Recursos'!K23),"-")</f>
        <v>-</v>
      </c>
      <c r="G23" s="10">
        <f>+IF(('Terminación Recursos'!M23+'Terminación Recursos'!O23)&gt;0,('Terminación Recursos'!M23)/('Terminación Recursos'!M23+'Terminación Recursos'!O23),"-")</f>
        <v>0.17391304347826086</v>
      </c>
      <c r="H23" s="10">
        <f>+IF(('Terminación Recursos'!N23+'Terminación Recursos'!P23)&gt;0,('Terminación Recursos'!N23)/('Terminación Recursos'!N23+'Terminación Recursos'!P23),"-")</f>
        <v>0</v>
      </c>
    </row>
    <row r="24" spans="2:8" ht="20.100000000000001" customHeight="1" thickBot="1" x14ac:dyDescent="0.25">
      <c r="B24" s="2" t="s">
        <v>21</v>
      </c>
      <c r="C24" s="10">
        <f>+IF(('Terminación Recursos'!C24+'Terminación Recursos'!E24)&gt;0,('Terminación Recursos'!C24)/('Terminación Recursos'!C24+'Terminación Recursos'!E24),"-")</f>
        <v>0.69565217391304346</v>
      </c>
      <c r="D24" s="10">
        <f>+IF(('Terminación Recursos'!D24+'Terminación Recursos'!F24)&gt;0,('Terminación Recursos'!D24)/('Terminación Recursos'!D24+'Terminación Recursos'!F24),"-")</f>
        <v>0.9</v>
      </c>
      <c r="E24" s="10" t="str">
        <f>+IF(('Terminación Recursos'!H24+'Terminación Recursos'!J24)&gt;0,('Terminación Recursos'!H24)/('Terminación Recursos'!H24+'Terminación Recursos'!J24),"-")</f>
        <v>-</v>
      </c>
      <c r="F24" s="10" t="str">
        <f>+IF(('Terminación Recursos'!I24+'Terminación Recursos'!K24)&gt;0,('Terminación Recursos'!I24)/('Terminación Recursos'!I24+'Terminación Recursos'!K24),"-")</f>
        <v>-</v>
      </c>
      <c r="G24" s="10" t="str">
        <f>+IF(('Terminación Recursos'!M24+'Terminación Recursos'!O24)&gt;0,('Terminación Recursos'!M24)/('Terminación Recursos'!M24+'Terminación Recursos'!O24),"-")</f>
        <v>-</v>
      </c>
      <c r="H24" s="10" t="str">
        <f>+IF(('Terminación Recursos'!N24+'Terminación Recursos'!P24)&gt;0,('Terminación Recursos'!N24)/('Terminación Recursos'!N24+'Terminación Recursos'!P24),"-")</f>
        <v>-</v>
      </c>
    </row>
    <row r="25" spans="2:8" ht="20.100000000000001" customHeight="1" thickBot="1" x14ac:dyDescent="0.25">
      <c r="B25" s="2" t="s">
        <v>22</v>
      </c>
      <c r="C25" s="10">
        <f>+IF(('Terminación Recursos'!C25+'Terminación Recursos'!E25)&gt;0,('Terminación Recursos'!C25)/('Terminación Recursos'!C25+'Terminación Recursos'!E25),"-")</f>
        <v>0.2</v>
      </c>
      <c r="D25" s="10" t="str">
        <f>+IF(('Terminación Recursos'!D25+'Terminación Recursos'!F25)&gt;0,('Terminación Recursos'!D25)/('Terminación Recursos'!D25+'Terminación Recursos'!F25),"-")</f>
        <v>-</v>
      </c>
      <c r="E25" s="10" t="str">
        <f>+IF(('Terminación Recursos'!H25+'Terminación Recursos'!J25)&gt;0,('Terminación Recursos'!H25)/('Terminación Recursos'!H25+'Terminación Recursos'!J25),"-")</f>
        <v>-</v>
      </c>
      <c r="F25" s="10" t="str">
        <f>+IF(('Terminación Recursos'!I25+'Terminación Recursos'!K25)&gt;0,('Terminación Recursos'!I25)/('Terminación Recursos'!I25+'Terminación Recursos'!K25),"-")</f>
        <v>-</v>
      </c>
      <c r="G25" s="10" t="str">
        <f>+IF(('Terminación Recursos'!M25+'Terminación Recursos'!O25)&gt;0,('Terminación Recursos'!M25)/('Terminación Recursos'!M25+'Terminación Recursos'!O25),"-")</f>
        <v>-</v>
      </c>
      <c r="H25" s="10" t="str">
        <f>+IF(('Terminación Recursos'!N25+'Terminación Recursos'!P25)&gt;0,('Terminación Recursos'!N25)/('Terminación Recursos'!N25+'Terminación Recursos'!P25),"-")</f>
        <v>-</v>
      </c>
    </row>
    <row r="26" spans="2:8" ht="20.100000000000001" customHeight="1" thickBot="1" x14ac:dyDescent="0.25">
      <c r="B26" s="3" t="s">
        <v>23</v>
      </c>
      <c r="C26" s="10">
        <f>+IF(('Terminación Recursos'!C26+'Terminación Recursos'!E26)&gt;0,('Terminación Recursos'!C26)/('Terminación Recursos'!C26+'Terminación Recursos'!E26),"-")</f>
        <v>0.25862068965517243</v>
      </c>
      <c r="D26" s="10">
        <f>+IF(('Terminación Recursos'!D26+'Terminación Recursos'!F26)&gt;0,('Terminación Recursos'!D26)/('Terminación Recursos'!D26+'Terminación Recursos'!F26),"-")</f>
        <v>0.10714285714285714</v>
      </c>
      <c r="E26" s="10" t="str">
        <f>+IF(('Terminación Recursos'!H26+'Terminación Recursos'!J26)&gt;0,('Terminación Recursos'!H26)/('Terminación Recursos'!H26+'Terminación Recursos'!J26),"-")</f>
        <v>-</v>
      </c>
      <c r="F26" s="10" t="str">
        <f>+IF(('Terminación Recursos'!I26+'Terminación Recursos'!K26)&gt;0,('Terminación Recursos'!I26)/('Terminación Recursos'!I26+'Terminación Recursos'!K26),"-")</f>
        <v>-</v>
      </c>
      <c r="G26" s="10">
        <f>+IF(('Terminación Recursos'!M26+'Terminación Recursos'!O26)&gt;0,('Terminación Recursos'!M26)/('Terminación Recursos'!M26+'Terminación Recursos'!O26),"-")</f>
        <v>0</v>
      </c>
      <c r="H26" s="10" t="str">
        <f>+IF(('Terminación Recursos'!N26+'Terminación Recursos'!P26)&gt;0,('Terminación Recursos'!N26)/('Terminación Recursos'!N26+'Terminación Recursos'!P26),"-")</f>
        <v>-</v>
      </c>
    </row>
    <row r="27" spans="2:8" ht="20.100000000000001" customHeight="1" thickBot="1" x14ac:dyDescent="0.25">
      <c r="B27" s="4" t="s">
        <v>24</v>
      </c>
      <c r="C27" s="10">
        <f>+IF(('Terminación Recursos'!C27+'Terminación Recursos'!E27)&gt;0,('Terminación Recursos'!C27)/('Terminación Recursos'!C27+'Terminación Recursos'!E27),"-")</f>
        <v>0</v>
      </c>
      <c r="D27" s="10">
        <f>+IF(('Terminación Recursos'!D27+'Terminación Recursos'!F27)&gt;0,('Terminación Recursos'!D27)/('Terminación Recursos'!D27+'Terminación Recursos'!F27),"-")</f>
        <v>1</v>
      </c>
      <c r="E27" s="10" t="str">
        <f>+IF(('Terminación Recursos'!H27+'Terminación Recursos'!J27)&gt;0,('Terminación Recursos'!H27)/('Terminación Recursos'!H27+'Terminación Recursos'!J27),"-")</f>
        <v>-</v>
      </c>
      <c r="F27" s="10" t="str">
        <f>+IF(('Terminación Recursos'!I27+'Terminación Recursos'!K27)&gt;0,('Terminación Recursos'!I27)/('Terminación Recursos'!I27+'Terminación Recursos'!K27),"-")</f>
        <v>-</v>
      </c>
      <c r="G27" s="10" t="str">
        <f>+IF(('Terminación Recursos'!M27+'Terminación Recursos'!O27)&gt;0,('Terminación Recursos'!M27)/('Terminación Recursos'!M27+'Terminación Recursos'!O27),"-")</f>
        <v>-</v>
      </c>
      <c r="H27" s="10" t="str">
        <f>+IF(('Terminación Recursos'!N27+'Terminación Recursos'!P27)&gt;0,('Terminación Recursos'!N27)/('Terminación Recursos'!N27+'Terminación Recursos'!P27),"-")</f>
        <v>-</v>
      </c>
    </row>
    <row r="28" spans="2:8" ht="20.100000000000001" customHeight="1" thickBot="1" x14ac:dyDescent="0.25">
      <c r="B28" s="5" t="s">
        <v>25</v>
      </c>
      <c r="C28" s="9">
        <f>+IF(('Terminación Recursos'!C28+'Terminación Recursos'!E28)&gt;0,('Terminación Recursos'!C28)/('Terminación Recursos'!C28+'Terminación Recursos'!E28),"-")</f>
        <v>0.14870395634379263</v>
      </c>
      <c r="D28" s="9">
        <f>+IF(('Terminación Recursos'!D28+'Terminación Recursos'!F28)&gt;0,('Terminación Recursos'!D28)/('Terminación Recursos'!D28+'Terminación Recursos'!F28),"-")</f>
        <v>0.22117647058823531</v>
      </c>
      <c r="E28" s="9" t="str">
        <f>+IF(('Terminación Recursos'!H28+'Terminación Recursos'!J28)&gt;0,('Terminación Recursos'!H28)/('Terminación Recursos'!H28+'Terminación Recursos'!J28),"-")</f>
        <v>-</v>
      </c>
      <c r="F28" s="9" t="str">
        <f>+IF(('Terminación Recursos'!I28+'Terminación Recursos'!K28)&gt;0,('Terminación Recursos'!I28)/('Terminación Recursos'!I28+'Terminación Recursos'!K28),"-")</f>
        <v>-</v>
      </c>
      <c r="G28" s="9">
        <f>+IF(('Terminación Recursos'!M28+'Terminación Recursos'!O28)&gt;0,('Terminación Recursos'!M28)/('Terminación Recursos'!M28+'Terminación Recursos'!O28),"-")</f>
        <v>0.19337016574585636</v>
      </c>
      <c r="H28" s="9">
        <f>+IF(('Terminación Recursos'!N28+'Terminación Recursos'!P28)&gt;0,('Terminación Recursos'!N28)/('Terminación Recursos'!N28+'Terminación Recursos'!P28),"-")</f>
        <v>0.16176470588235295</v>
      </c>
    </row>
  </sheetData>
  <mergeCells count="3">
    <mergeCell ref="C9:D9"/>
    <mergeCell ref="E9:F9"/>
    <mergeCell ref="G9:H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Proc Primera Instancia</vt:lpstr>
      <vt:lpstr>Renuncias</vt:lpstr>
      <vt:lpstr>Recursos</vt:lpstr>
      <vt:lpstr>Personas Enjuiciadas</vt:lpstr>
      <vt:lpstr>% Condenados</vt:lpstr>
      <vt:lpstr>Terminación 1ª Instancia</vt:lpstr>
      <vt:lpstr>Terminación Recursos</vt:lpstr>
      <vt:lpstr>% Terminación Recursos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dcterms:created xsi:type="dcterms:W3CDTF">2018-12-11T09:49:49Z</dcterms:created>
  <dcterms:modified xsi:type="dcterms:W3CDTF">2021-05-17T11:30:06Z</dcterms:modified>
</cp:coreProperties>
</file>